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3913"/>
  <workbookPr showInkAnnotation="0" autoCompressPictures="0"/>
  <bookViews>
    <workbookView xWindow="560" yWindow="560" windowWidth="28200" windowHeight="15500" tabRatio="500"/>
  </bookViews>
  <sheets>
    <sheet name="Individual &amp; pre-arranged" sheetId="1" r:id="rId1"/>
  </sheets>
  <calcPr calcId="140000" concurrentCalc="0"/>
  <extLst>
    <ext xmlns:mx="http://schemas.microsoft.com/office/mac/excel/2008/main" uri="{7523E5D3-25F3-A5E0-1632-64F254C22452}">
      <mx:ArchID Flags="2"/>
    </ext>
  </extLst>
</workbook>
</file>

<file path=xl/calcChain.xml><?xml version="1.0" encoding="utf-8"?>
<calcChain xmlns="http://schemas.openxmlformats.org/spreadsheetml/2006/main">
  <c r="Q54" i="1" l="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Z54" i="1"/>
  <c r="Z53" i="1"/>
  <c r="Z52" i="1"/>
  <c r="Z51" i="1"/>
  <c r="Z50" i="1"/>
  <c r="Z49" i="1"/>
  <c r="Z48" i="1"/>
  <c r="Z47" i="1"/>
  <c r="Z46" i="1"/>
  <c r="Z45" i="1"/>
  <c r="Z44" i="1"/>
  <c r="Z43" i="1"/>
  <c r="Z42" i="1"/>
  <c r="Z41" i="1"/>
  <c r="Z40" i="1"/>
  <c r="Z39" i="1"/>
  <c r="Z38" i="1"/>
  <c r="Z37" i="1"/>
  <c r="Z36" i="1"/>
  <c r="Z35" i="1"/>
  <c r="Z34" i="1"/>
  <c r="Z33" i="1"/>
  <c r="Z32" i="1"/>
  <c r="Z31" i="1"/>
  <c r="Z30" i="1"/>
  <c r="Z29" i="1"/>
  <c r="Z28" i="1"/>
  <c r="Z27" i="1"/>
  <c r="Z26" i="1"/>
  <c r="Z2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H54" i="1"/>
  <c r="AG54" i="1"/>
  <c r="AH54" i="1"/>
  <c r="H53" i="1"/>
  <c r="AG53" i="1"/>
  <c r="AH53" i="1"/>
  <c r="H52" i="1"/>
  <c r="AG52" i="1"/>
  <c r="AH52" i="1"/>
  <c r="H51" i="1"/>
  <c r="AG51" i="1"/>
  <c r="AH51" i="1"/>
  <c r="H50" i="1"/>
  <c r="AG50" i="1"/>
  <c r="AH50" i="1"/>
  <c r="H49" i="1"/>
  <c r="AG49" i="1"/>
  <c r="AH49" i="1"/>
  <c r="H48" i="1"/>
  <c r="AG48" i="1"/>
  <c r="AH48" i="1"/>
  <c r="H47" i="1"/>
  <c r="AG47" i="1"/>
  <c r="AH47" i="1"/>
  <c r="H46" i="1"/>
  <c r="AG46" i="1"/>
  <c r="AH46" i="1"/>
  <c r="H45" i="1"/>
  <c r="AG45" i="1"/>
  <c r="AH45" i="1"/>
  <c r="H44" i="1"/>
  <c r="AG44" i="1"/>
  <c r="AH44" i="1"/>
  <c r="H43" i="1"/>
  <c r="AG43" i="1"/>
  <c r="AH43" i="1"/>
  <c r="H42" i="1"/>
  <c r="AG42" i="1"/>
  <c r="AH42" i="1"/>
  <c r="H41" i="1"/>
  <c r="AG41" i="1"/>
  <c r="AH41" i="1"/>
  <c r="H40" i="1"/>
  <c r="AG40" i="1"/>
  <c r="AH40" i="1"/>
  <c r="H39" i="1"/>
  <c r="AG39" i="1"/>
  <c r="AH39" i="1"/>
  <c r="H38" i="1"/>
  <c r="AG38" i="1"/>
  <c r="AH38" i="1"/>
  <c r="H37" i="1"/>
  <c r="AG37" i="1"/>
  <c r="AH37" i="1"/>
  <c r="H36" i="1"/>
  <c r="AG36" i="1"/>
  <c r="AH36" i="1"/>
  <c r="H35" i="1"/>
  <c r="AG35" i="1"/>
  <c r="AH35" i="1"/>
  <c r="H34" i="1"/>
  <c r="AG34" i="1"/>
  <c r="AH34" i="1"/>
  <c r="H33" i="1"/>
  <c r="AG33" i="1"/>
  <c r="AH33" i="1"/>
  <c r="H32" i="1"/>
  <c r="AG32" i="1"/>
  <c r="AH32" i="1"/>
  <c r="H31" i="1"/>
  <c r="AG31" i="1"/>
  <c r="AH31" i="1"/>
  <c r="H30" i="1"/>
  <c r="AG30" i="1"/>
  <c r="AH30" i="1"/>
  <c r="H29" i="1"/>
  <c r="AG29" i="1"/>
  <c r="AH29" i="1"/>
  <c r="H28" i="1"/>
  <c r="AG28" i="1"/>
  <c r="AH28" i="1"/>
  <c r="H27" i="1"/>
  <c r="AG27" i="1"/>
  <c r="AH27" i="1"/>
  <c r="H26" i="1"/>
  <c r="AG26" i="1"/>
  <c r="AH26" i="1"/>
  <c r="H25" i="1"/>
  <c r="AG25" i="1"/>
  <c r="AH2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O25" i="1"/>
  <c r="AF25" i="1"/>
  <c r="AO25" i="1"/>
  <c r="AI25" i="1"/>
  <c r="AL25" i="1"/>
  <c r="AP25" i="1"/>
  <c r="O27" i="1"/>
  <c r="AS27" i="1"/>
  <c r="AU27" i="1"/>
  <c r="AS25" i="1"/>
  <c r="AU25" i="1"/>
  <c r="O54" i="1"/>
  <c r="AS54" i="1"/>
  <c r="AU54" i="1"/>
  <c r="O53" i="1"/>
  <c r="AS53" i="1"/>
  <c r="AU53" i="1"/>
  <c r="O52" i="1"/>
  <c r="AS52" i="1"/>
  <c r="AU52" i="1"/>
  <c r="O51" i="1"/>
  <c r="AS51" i="1"/>
  <c r="AU51" i="1"/>
  <c r="O50" i="1"/>
  <c r="AS50" i="1"/>
  <c r="AU50" i="1"/>
  <c r="O49" i="1"/>
  <c r="AS49" i="1"/>
  <c r="AU49" i="1"/>
  <c r="O48" i="1"/>
  <c r="AS48" i="1"/>
  <c r="AU48" i="1"/>
  <c r="O47" i="1"/>
  <c r="AS47" i="1"/>
  <c r="AU47" i="1"/>
  <c r="O46" i="1"/>
  <c r="AS46" i="1"/>
  <c r="AU46" i="1"/>
  <c r="O45" i="1"/>
  <c r="AS45" i="1"/>
  <c r="AU45" i="1"/>
  <c r="O44" i="1"/>
  <c r="AS44" i="1"/>
  <c r="AU44" i="1"/>
  <c r="O43" i="1"/>
  <c r="AS43" i="1"/>
  <c r="AU43" i="1"/>
  <c r="O42" i="1"/>
  <c r="AS42" i="1"/>
  <c r="AU42" i="1"/>
  <c r="O41" i="1"/>
  <c r="AS41" i="1"/>
  <c r="AU41" i="1"/>
  <c r="O40" i="1"/>
  <c r="AS40" i="1"/>
  <c r="AU40" i="1"/>
  <c r="O39" i="1"/>
  <c r="AS39" i="1"/>
  <c r="AU39" i="1"/>
  <c r="O38" i="1"/>
  <c r="AS38" i="1"/>
  <c r="AU38" i="1"/>
  <c r="O37" i="1"/>
  <c r="AS37" i="1"/>
  <c r="AU37" i="1"/>
  <c r="O36" i="1"/>
  <c r="AS36" i="1"/>
  <c r="AU36" i="1"/>
  <c r="O35" i="1"/>
  <c r="AS35" i="1"/>
  <c r="AU35" i="1"/>
  <c r="O34" i="1"/>
  <c r="AS34" i="1"/>
  <c r="AU34" i="1"/>
  <c r="O33" i="1"/>
  <c r="AS33" i="1"/>
  <c r="AU33" i="1"/>
  <c r="O32" i="1"/>
  <c r="AS32" i="1"/>
  <c r="AU32" i="1"/>
  <c r="O31" i="1"/>
  <c r="AS31" i="1"/>
  <c r="AU31" i="1"/>
  <c r="O30" i="1"/>
  <c r="AS30" i="1"/>
  <c r="AU30" i="1"/>
  <c r="O29" i="1"/>
  <c r="AS29" i="1"/>
  <c r="AU29" i="1"/>
  <c r="O28" i="1"/>
  <c r="AS28" i="1"/>
  <c r="AU28" i="1"/>
  <c r="O26" i="1"/>
  <c r="AS26" i="1"/>
  <c r="AU26" i="1"/>
  <c r="AO54" i="1"/>
  <c r="AO53" i="1"/>
  <c r="AO52" i="1"/>
  <c r="AO51" i="1"/>
  <c r="AO50" i="1"/>
  <c r="AO49" i="1"/>
  <c r="AO48" i="1"/>
  <c r="AO47" i="1"/>
  <c r="AO46" i="1"/>
  <c r="AO45" i="1"/>
  <c r="AO44" i="1"/>
  <c r="AO43" i="1"/>
  <c r="AO42" i="1"/>
  <c r="AO41" i="1"/>
  <c r="AO40" i="1"/>
  <c r="AO39" i="1"/>
  <c r="AO38" i="1"/>
  <c r="AO37" i="1"/>
  <c r="AO36" i="1"/>
  <c r="AO35" i="1"/>
  <c r="AO34" i="1"/>
  <c r="AO33" i="1"/>
  <c r="AO32" i="1"/>
  <c r="AO31" i="1"/>
  <c r="AO30" i="1"/>
  <c r="AO29" i="1"/>
  <c r="AO28" i="1"/>
  <c r="AO27" i="1"/>
  <c r="AO26" i="1"/>
  <c r="AI26" i="1"/>
  <c r="AP26" i="1"/>
  <c r="AQ26" i="1"/>
  <c r="AI27" i="1"/>
  <c r="AP27" i="1"/>
  <c r="AQ27" i="1"/>
  <c r="AK25" i="1"/>
  <c r="AQ25" i="1"/>
  <c r="AJ26" i="1"/>
  <c r="AK26" i="1"/>
  <c r="AL26" i="1"/>
  <c r="AM26" i="1"/>
  <c r="AN26" i="1"/>
  <c r="AJ27" i="1"/>
  <c r="AK27" i="1"/>
  <c r="AL27" i="1"/>
  <c r="AM27" i="1"/>
  <c r="AN27" i="1"/>
  <c r="AI28" i="1"/>
  <c r="AJ28" i="1"/>
  <c r="AK28" i="1"/>
  <c r="AL28" i="1"/>
  <c r="AM28" i="1"/>
  <c r="AN28" i="1"/>
  <c r="AP28" i="1"/>
  <c r="AQ28" i="1"/>
  <c r="AI29" i="1"/>
  <c r="AJ29" i="1"/>
  <c r="AK29" i="1"/>
  <c r="AL29" i="1"/>
  <c r="AM29" i="1"/>
  <c r="AN29" i="1"/>
  <c r="AP29" i="1"/>
  <c r="AQ29" i="1"/>
  <c r="AI30" i="1"/>
  <c r="AJ30" i="1"/>
  <c r="AK30" i="1"/>
  <c r="AL30" i="1"/>
  <c r="AM30" i="1"/>
  <c r="AN30" i="1"/>
  <c r="AP30" i="1"/>
  <c r="AQ30" i="1"/>
  <c r="AI31" i="1"/>
  <c r="AJ31" i="1"/>
  <c r="AK31" i="1"/>
  <c r="AL31" i="1"/>
  <c r="AM31" i="1"/>
  <c r="AN31" i="1"/>
  <c r="AP31" i="1"/>
  <c r="AQ31" i="1"/>
  <c r="AI32" i="1"/>
  <c r="AJ32" i="1"/>
  <c r="AK32" i="1"/>
  <c r="AL32" i="1"/>
  <c r="AM32" i="1"/>
  <c r="AN32" i="1"/>
  <c r="AP32" i="1"/>
  <c r="AQ32" i="1"/>
  <c r="AI33" i="1"/>
  <c r="AJ33" i="1"/>
  <c r="AK33" i="1"/>
  <c r="AL33" i="1"/>
  <c r="AM33" i="1"/>
  <c r="AN33" i="1"/>
  <c r="AP33" i="1"/>
  <c r="AQ33" i="1"/>
  <c r="AI34" i="1"/>
  <c r="AJ34" i="1"/>
  <c r="AK34" i="1"/>
  <c r="AL34" i="1"/>
  <c r="AM34" i="1"/>
  <c r="AN34" i="1"/>
  <c r="AP34" i="1"/>
  <c r="AQ34" i="1"/>
  <c r="AI35" i="1"/>
  <c r="AJ35" i="1"/>
  <c r="AK35" i="1"/>
  <c r="AL35" i="1"/>
  <c r="AM35" i="1"/>
  <c r="AN35" i="1"/>
  <c r="AP35" i="1"/>
  <c r="AQ35" i="1"/>
  <c r="AI36" i="1"/>
  <c r="AJ36" i="1"/>
  <c r="AK36" i="1"/>
  <c r="AL36" i="1"/>
  <c r="AM36" i="1"/>
  <c r="AN36" i="1"/>
  <c r="AP36" i="1"/>
  <c r="AQ36" i="1"/>
  <c r="AI37" i="1"/>
  <c r="AJ37" i="1"/>
  <c r="AK37" i="1"/>
  <c r="AL37" i="1"/>
  <c r="AM37" i="1"/>
  <c r="AN37" i="1"/>
  <c r="AP37" i="1"/>
  <c r="AQ37" i="1"/>
  <c r="AI38" i="1"/>
  <c r="AJ38" i="1"/>
  <c r="AK38" i="1"/>
  <c r="AL38" i="1"/>
  <c r="AM38" i="1"/>
  <c r="AN38" i="1"/>
  <c r="AP38" i="1"/>
  <c r="AQ38" i="1"/>
  <c r="AI39" i="1"/>
  <c r="AJ39" i="1"/>
  <c r="AK39" i="1"/>
  <c r="AL39" i="1"/>
  <c r="AM39" i="1"/>
  <c r="AN39" i="1"/>
  <c r="AP39" i="1"/>
  <c r="AQ39" i="1"/>
  <c r="AI40" i="1"/>
  <c r="AJ40" i="1"/>
  <c r="AK40" i="1"/>
  <c r="AL40" i="1"/>
  <c r="AM40" i="1"/>
  <c r="AN40" i="1"/>
  <c r="AP40" i="1"/>
  <c r="AQ40" i="1"/>
  <c r="AI41" i="1"/>
  <c r="AJ41" i="1"/>
  <c r="AK41" i="1"/>
  <c r="AL41" i="1"/>
  <c r="AM41" i="1"/>
  <c r="AN41" i="1"/>
  <c r="AP41" i="1"/>
  <c r="AQ41" i="1"/>
  <c r="AI42" i="1"/>
  <c r="AJ42" i="1"/>
  <c r="AK42" i="1"/>
  <c r="AL42" i="1"/>
  <c r="AM42" i="1"/>
  <c r="AN42" i="1"/>
  <c r="AP42" i="1"/>
  <c r="AQ42" i="1"/>
  <c r="AI43" i="1"/>
  <c r="AJ43" i="1"/>
  <c r="AK43" i="1"/>
  <c r="AL43" i="1"/>
  <c r="AM43" i="1"/>
  <c r="AN43" i="1"/>
  <c r="AP43" i="1"/>
  <c r="AQ43" i="1"/>
  <c r="AI44" i="1"/>
  <c r="AJ44" i="1"/>
  <c r="AK44" i="1"/>
  <c r="AL44" i="1"/>
  <c r="AM44" i="1"/>
  <c r="AN44" i="1"/>
  <c r="AP44" i="1"/>
  <c r="AQ44" i="1"/>
  <c r="AI45" i="1"/>
  <c r="AJ45" i="1"/>
  <c r="AK45" i="1"/>
  <c r="AL45" i="1"/>
  <c r="AM45" i="1"/>
  <c r="AN45" i="1"/>
  <c r="AP45" i="1"/>
  <c r="AQ45" i="1"/>
  <c r="AI46" i="1"/>
  <c r="AJ46" i="1"/>
  <c r="AK46" i="1"/>
  <c r="AL46" i="1"/>
  <c r="AM46" i="1"/>
  <c r="AN46" i="1"/>
  <c r="AP46" i="1"/>
  <c r="AQ46" i="1"/>
  <c r="AI47" i="1"/>
  <c r="AJ47" i="1"/>
  <c r="AK47" i="1"/>
  <c r="AL47" i="1"/>
  <c r="AM47" i="1"/>
  <c r="AN47" i="1"/>
  <c r="AP47" i="1"/>
  <c r="AQ47" i="1"/>
  <c r="AI48" i="1"/>
  <c r="AJ48" i="1"/>
  <c r="AK48" i="1"/>
  <c r="AL48" i="1"/>
  <c r="AM48" i="1"/>
  <c r="AN48" i="1"/>
  <c r="AP48" i="1"/>
  <c r="AQ48" i="1"/>
  <c r="AI49" i="1"/>
  <c r="AJ49" i="1"/>
  <c r="AK49" i="1"/>
  <c r="AL49" i="1"/>
  <c r="AM49" i="1"/>
  <c r="AN49" i="1"/>
  <c r="AP49" i="1"/>
  <c r="AQ49" i="1"/>
  <c r="AI50" i="1"/>
  <c r="AJ50" i="1"/>
  <c r="AK50" i="1"/>
  <c r="AL50" i="1"/>
  <c r="AM50" i="1"/>
  <c r="AN50" i="1"/>
  <c r="AP50" i="1"/>
  <c r="AQ50" i="1"/>
  <c r="AI51" i="1"/>
  <c r="AJ51" i="1"/>
  <c r="AK51" i="1"/>
  <c r="AL51" i="1"/>
  <c r="AM51" i="1"/>
  <c r="AN51" i="1"/>
  <c r="AP51" i="1"/>
  <c r="AQ51" i="1"/>
  <c r="AI52" i="1"/>
  <c r="AJ52" i="1"/>
  <c r="AK52" i="1"/>
  <c r="AL52" i="1"/>
  <c r="AM52" i="1"/>
  <c r="AN52" i="1"/>
  <c r="AP52" i="1"/>
  <c r="AQ52" i="1"/>
  <c r="AI53" i="1"/>
  <c r="AJ53" i="1"/>
  <c r="AK53" i="1"/>
  <c r="AL53" i="1"/>
  <c r="AM53" i="1"/>
  <c r="AN53" i="1"/>
  <c r="AP53" i="1"/>
  <c r="AQ53" i="1"/>
  <c r="AI54" i="1"/>
  <c r="AJ54" i="1"/>
  <c r="AK54" i="1"/>
  <c r="AL54" i="1"/>
  <c r="AM54" i="1"/>
  <c r="AN54" i="1"/>
  <c r="AP54" i="1"/>
  <c r="AQ54" i="1"/>
  <c r="AN25" i="1"/>
  <c r="AM25" i="1"/>
  <c r="AJ25" i="1"/>
</calcChain>
</file>

<file path=xl/sharedStrings.xml><?xml version="1.0" encoding="utf-8"?>
<sst xmlns="http://schemas.openxmlformats.org/spreadsheetml/2006/main" count="169" uniqueCount="111">
  <si>
    <t>Dag(en)</t>
  </si>
  <si>
    <t>Namen coaches</t>
  </si>
  <si>
    <t>Namen scheidsrechters</t>
  </si>
  <si>
    <t>Graduatie</t>
  </si>
  <si>
    <t>Licentie</t>
  </si>
  <si>
    <t>Voorkeur</t>
  </si>
  <si>
    <t>Achternaam</t>
  </si>
  <si>
    <t>Voornaam</t>
  </si>
  <si>
    <t>Geboortedatum</t>
  </si>
  <si>
    <t>Klasse</t>
  </si>
  <si>
    <t>Geslacht</t>
  </si>
  <si>
    <t>Gewicht</t>
  </si>
  <si>
    <t>Lengte</t>
  </si>
  <si>
    <t>Sparring</t>
  </si>
  <si>
    <t>Tul</t>
  </si>
  <si>
    <t xml:space="preserve">Pre-arranged </t>
  </si>
  <si>
    <t>free sparring</t>
  </si>
  <si>
    <t>Categorie</t>
  </si>
  <si>
    <t>Junior</t>
  </si>
  <si>
    <t>Senior</t>
  </si>
  <si>
    <t>Mat</t>
  </si>
  <si>
    <t>I dan</t>
  </si>
  <si>
    <t>II dan</t>
  </si>
  <si>
    <t>III dan</t>
  </si>
  <si>
    <t>IV dan</t>
  </si>
  <si>
    <t>V dan</t>
  </si>
  <si>
    <t>VI dan</t>
  </si>
  <si>
    <t>VII dan</t>
  </si>
  <si>
    <t>VIII dan</t>
  </si>
  <si>
    <t>IX dan</t>
  </si>
  <si>
    <t>Datum toernooi</t>
  </si>
  <si>
    <t>Dag 1</t>
  </si>
  <si>
    <t>Dag 2</t>
  </si>
  <si>
    <t>E-mail:</t>
  </si>
  <si>
    <t>I</t>
  </si>
  <si>
    <t>II</t>
  </si>
  <si>
    <t>III</t>
  </si>
  <si>
    <t>IV</t>
  </si>
  <si>
    <t>V</t>
  </si>
  <si>
    <t>VI</t>
  </si>
  <si>
    <t>VII</t>
  </si>
  <si>
    <t>VIII</t>
  </si>
  <si>
    <t>IX</t>
  </si>
  <si>
    <t>Sparring categorie</t>
  </si>
  <si>
    <t>Leeftijdscategorie</t>
  </si>
  <si>
    <t>Jun. dames</t>
  </si>
  <si>
    <t>Sen. Heren</t>
  </si>
  <si>
    <t>Vet. Dames</t>
  </si>
  <si>
    <t>Vet. Heren</t>
  </si>
  <si>
    <t>Combo</t>
  </si>
  <si>
    <t>Poule</t>
  </si>
  <si>
    <t>Sen. dames/Jun. Heren</t>
  </si>
  <si>
    <t>Combo totaal</t>
  </si>
  <si>
    <t>Tuls</t>
  </si>
  <si>
    <t>Streep</t>
  </si>
  <si>
    <t>-</t>
  </si>
  <si>
    <t>sparring</t>
  </si>
  <si>
    <t>Weight</t>
  </si>
  <si>
    <t>Male/Female</t>
  </si>
  <si>
    <t>Day/Month/Year</t>
  </si>
  <si>
    <t>Date of Birth</t>
  </si>
  <si>
    <t>Day(s)</t>
  </si>
  <si>
    <t>Names coaches</t>
  </si>
  <si>
    <t>Names umpires</t>
  </si>
  <si>
    <t>Grade</t>
  </si>
  <si>
    <t>Licence</t>
  </si>
  <si>
    <t>Preference</t>
  </si>
  <si>
    <t>Gym name:</t>
  </si>
  <si>
    <t>Address:</t>
  </si>
  <si>
    <t>City</t>
  </si>
  <si>
    <t>Country</t>
  </si>
  <si>
    <t>Tel.:</t>
  </si>
  <si>
    <t>Fill in all the green area's from left to right.</t>
  </si>
  <si>
    <r>
      <t xml:space="preserve">Do not fill in a weight </t>
    </r>
    <r>
      <rPr>
        <b/>
        <u/>
        <sz val="12"/>
        <rFont val="Calibri"/>
        <scheme val="minor"/>
      </rPr>
      <t>and</t>
    </r>
    <r>
      <rPr>
        <b/>
        <sz val="12"/>
        <rFont val="Calibri"/>
        <scheme val="minor"/>
      </rPr>
      <t xml:space="preserve"> a length for one person.</t>
    </r>
  </si>
  <si>
    <t>Surname</t>
  </si>
  <si>
    <t>First name</t>
  </si>
  <si>
    <t>Category</t>
  </si>
  <si>
    <t>Gender</t>
  </si>
  <si>
    <t>Kilos</t>
  </si>
  <si>
    <t>Centimeters</t>
  </si>
  <si>
    <t>Yes/No</t>
  </si>
  <si>
    <t>Pattern</t>
  </si>
  <si>
    <t>Work instructions</t>
  </si>
  <si>
    <r>
      <t xml:space="preserve">Send the completed registration from </t>
    </r>
    <r>
      <rPr>
        <b/>
        <u/>
        <sz val="12"/>
        <rFont val="Calibri"/>
        <scheme val="minor"/>
      </rPr>
      <t>BEFORE</t>
    </r>
    <r>
      <rPr>
        <b/>
        <sz val="12"/>
        <rFont val="Calibri"/>
        <scheme val="minor"/>
      </rPr>
      <t xml:space="preserve"> Wednesday, May 14th 2014 to WOC@hollandcup.net</t>
    </r>
  </si>
  <si>
    <t>May 31th 2014</t>
  </si>
  <si>
    <t>June 1st 2014</t>
  </si>
  <si>
    <t>May 31th &amp; June 1st 2014</t>
  </si>
  <si>
    <t>4th kup</t>
  </si>
  <si>
    <t>3rd kup</t>
  </si>
  <si>
    <t>2nd kup</t>
  </si>
  <si>
    <r>
      <t>1</t>
    </r>
    <r>
      <rPr>
        <vertAlign val="superscript"/>
        <sz val="12"/>
        <color theme="1"/>
        <rFont val="Calibri"/>
        <scheme val="minor"/>
      </rPr>
      <t>st</t>
    </r>
    <r>
      <rPr>
        <sz val="12"/>
        <color theme="1"/>
        <rFont val="Calibri"/>
        <family val="2"/>
        <scheme val="minor"/>
      </rPr>
      <t xml:space="preserve"> kup</t>
    </r>
  </si>
  <si>
    <t>A international</t>
  </si>
  <si>
    <t>B international</t>
  </si>
  <si>
    <t>B national</t>
  </si>
  <si>
    <t>C licence</t>
  </si>
  <si>
    <t>D licence</t>
  </si>
  <si>
    <t>No preference</t>
  </si>
  <si>
    <t>Corner</t>
  </si>
  <si>
    <t>Table</t>
  </si>
  <si>
    <t>Youth</t>
  </si>
  <si>
    <t>Veteran</t>
  </si>
  <si>
    <t>Male</t>
  </si>
  <si>
    <t>Female</t>
  </si>
  <si>
    <t>Yes</t>
  </si>
  <si>
    <t>No</t>
  </si>
  <si>
    <t>Yes, team 1</t>
  </si>
  <si>
    <t>Yes, team 2</t>
  </si>
  <si>
    <t>Yes, team 3</t>
  </si>
  <si>
    <t>Yes, team 4</t>
  </si>
  <si>
    <t>Yes, team 5</t>
  </si>
  <si>
    <t>Yes, team 6</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</si>
</sst>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413]d\ mmmm\ yyyy;@"/>
    <numFmt numFmtId="165" formatCode="_-* #,##0_-;_-* #,##0\-;_-* &quot;-&quot;??_-;_-@_-"/>
  </numFmts>
  <fonts count="16" x14ac:knownFonts="1">
    <font>
      <sz val="12"/>
      <color theme="1"/>
      <name val="Calibri"/>
      <family val="2"/>
      <scheme val="minor"/>
    </font>
    <font>
      <sz val="12"/>
      <color theme="1"/>
      <name val="Calibri"/>
      <family val="2"/>
      <scheme val="minor"/>
    </font>
    <font>
      <b/>
      <sz val="12"/>
      <color theme="1"/>
      <name val="Calibri"/>
      <family val="2"/>
      <scheme val="minor"/>
    </font>
    <font>
      <b/>
      <u/>
      <sz val="12"/>
      <color theme="1"/>
      <name val="Calibri"/>
      <scheme val="minor"/>
    </font>
    <font>
      <u/>
      <sz val="12"/>
      <color theme="10"/>
      <name val="Calibri"/>
      <family val="2"/>
      <scheme val="minor"/>
    </font>
    <font>
      <u/>
      <sz val="12"/>
      <color theme="11"/>
      <name val="Calibri"/>
      <family val="2"/>
      <scheme val="minor"/>
    </font>
    <font>
      <i/>
      <sz val="12"/>
      <color theme="1"/>
      <name val="Calibri"/>
      <scheme val="minor"/>
    </font>
    <font>
      <vertAlign val="superscript"/>
      <sz val="12"/>
      <color theme="1"/>
      <name val="Calibri"/>
      <scheme val="minor"/>
    </font>
    <font>
      <b/>
      <u/>
      <sz val="12"/>
      <name val="Calibri"/>
      <scheme val="minor"/>
    </font>
    <font>
      <sz val="8"/>
      <name val="Calibri"/>
      <family val="2"/>
      <scheme val="minor"/>
    </font>
    <font>
      <b/>
      <i/>
      <sz val="12"/>
      <color theme="1"/>
      <name val="Calibri"/>
      <scheme val="minor"/>
    </font>
    <font>
      <b/>
      <sz val="12"/>
      <name val="Calibri"/>
      <scheme val="minor"/>
    </font>
    <font>
      <b/>
      <u/>
      <sz val="12"/>
      <color rgb="FFFFFF00"/>
      <name val="Calibri"/>
      <scheme val="minor"/>
    </font>
    <font>
      <b/>
      <u/>
      <sz val="48"/>
      <color theme="9"/>
      <name val="Good Times"/>
    </font>
    <font>
      <b/>
      <u/>
      <sz val="17"/>
      <name val="Good Times"/>
    </font>
    <font>
      <b/>
      <sz val="14"/>
      <name val="Good Times"/>
    </font>
  </fonts>
  <fills count="5">
    <fill>
      <patternFill patternType="none"/>
    </fill>
    <fill>
      <patternFill patternType="gray125"/>
    </fill>
    <fill>
      <patternFill patternType="solid">
        <fgColor rgb="FFFF0000"/>
        <bgColor indexed="64"/>
      </patternFill>
    </fill>
    <fill>
      <patternFill patternType="solid">
        <fgColor rgb="FFCCFFCC"/>
        <bgColor indexed="64"/>
      </patternFill>
    </fill>
    <fill>
      <patternFill patternType="solid">
        <fgColor theme="9"/>
        <bgColor indexed="64"/>
      </patternFill>
    </fill>
  </fills>
  <borders count="57">
    <border>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thin">
        <color auto="1"/>
      </right>
      <top/>
      <bottom/>
      <diagonal/>
    </border>
    <border>
      <left style="thin">
        <color auto="1"/>
      </left>
      <right style="thin">
        <color auto="1"/>
      </right>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style="thin">
        <color auto="1"/>
      </right>
      <top/>
      <bottom style="medium">
        <color auto="1"/>
      </bottom>
      <diagonal/>
    </border>
    <border>
      <left/>
      <right style="thin">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s>
  <cellStyleXfs count="128">
    <xf numFmtId="0" fontId="0" fillId="0" borderId="0"/>
    <xf numFmtId="43" fontId="1"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179">
    <xf numFmtId="0" fontId="0" fillId="0" borderId="0" xfId="0"/>
    <xf numFmtId="0" fontId="0" fillId="0" borderId="0" xfId="0" applyAlignment="1">
      <alignment horizontal="center"/>
    </xf>
    <xf numFmtId="0" fontId="0" fillId="0" borderId="0"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2" fillId="0" borderId="7" xfId="0" applyFont="1" applyBorder="1" applyAlignment="1">
      <alignment horizontal="center"/>
    </xf>
    <xf numFmtId="0" fontId="0" fillId="0" borderId="9" xfId="0" applyBorder="1"/>
    <xf numFmtId="0" fontId="0" fillId="0" borderId="10" xfId="0" applyBorder="1"/>
    <xf numFmtId="0" fontId="0" fillId="0" borderId="11" xfId="0" applyBorder="1"/>
    <xf numFmtId="0" fontId="0" fillId="0" borderId="4" xfId="0" applyBorder="1" applyAlignment="1">
      <alignment horizontal="center"/>
    </xf>
    <xf numFmtId="0" fontId="0" fillId="0" borderId="7" xfId="0" applyBorder="1" applyAlignment="1">
      <alignment horizontal="center"/>
    </xf>
    <xf numFmtId="0" fontId="2" fillId="0" borderId="0" xfId="0" applyFont="1" applyBorder="1" applyAlignment="1">
      <alignment horizontal="center"/>
    </xf>
    <xf numFmtId="0" fontId="0" fillId="0" borderId="9" xfId="0"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0" fontId="3" fillId="0" borderId="0" xfId="0" applyFont="1" applyAlignment="1"/>
    <xf numFmtId="0" fontId="6" fillId="0" borderId="0" xfId="0" applyFont="1" applyAlignment="1">
      <alignment horizontal="center"/>
    </xf>
    <xf numFmtId="14" fontId="0" fillId="0" borderId="0" xfId="0" applyNumberFormat="1"/>
    <xf numFmtId="0" fontId="2" fillId="0" borderId="7" xfId="0" applyFont="1" applyBorder="1"/>
    <xf numFmtId="0" fontId="2" fillId="0" borderId="0" xfId="0" applyFont="1" applyBorder="1"/>
    <xf numFmtId="14" fontId="2" fillId="0" borderId="0" xfId="0" applyNumberFormat="1" applyFont="1" applyBorder="1"/>
    <xf numFmtId="14" fontId="0" fillId="0" borderId="0" xfId="0" applyNumberFormat="1" applyBorder="1"/>
    <xf numFmtId="0" fontId="0" fillId="0" borderId="6" xfId="0" applyBorder="1" applyAlignment="1">
      <alignment horizontal="center"/>
    </xf>
    <xf numFmtId="0" fontId="0" fillId="0" borderId="8" xfId="0" applyBorder="1" applyAlignment="1">
      <alignment horizontal="center"/>
    </xf>
    <xf numFmtId="0" fontId="2" fillId="0" borderId="15" xfId="0" applyFont="1" applyBorder="1" applyAlignment="1">
      <alignment horizontal="center"/>
    </xf>
    <xf numFmtId="0" fontId="2" fillId="0" borderId="0" xfId="0" applyFont="1" applyBorder="1" applyAlignment="1">
      <alignment horizontal="left"/>
    </xf>
    <xf numFmtId="0" fontId="2" fillId="0" borderId="9" xfId="0" applyFont="1" applyBorder="1"/>
    <xf numFmtId="0" fontId="2" fillId="0" borderId="10" xfId="0" applyFont="1" applyBorder="1" applyAlignment="1">
      <alignment horizontal="left"/>
    </xf>
    <xf numFmtId="0" fontId="2" fillId="0" borderId="7" xfId="0" applyFont="1" applyBorder="1" applyAlignment="1">
      <alignment horizontal="left"/>
    </xf>
    <xf numFmtId="0" fontId="0" fillId="0" borderId="10" xfId="0" applyBorder="1" applyAlignment="1">
      <alignment horizontal="left"/>
    </xf>
    <xf numFmtId="0" fontId="2" fillId="0" borderId="21" xfId="0" applyFont="1" applyBorder="1" applyAlignment="1">
      <alignment horizontal="center"/>
    </xf>
    <xf numFmtId="0" fontId="0" fillId="0" borderId="20" xfId="0" applyBorder="1"/>
    <xf numFmtId="0" fontId="6" fillId="0" borderId="9" xfId="0" applyFont="1" applyBorder="1" applyAlignment="1">
      <alignment horizontal="center"/>
    </xf>
    <xf numFmtId="0" fontId="6" fillId="0" borderId="11" xfId="0" applyFont="1" applyBorder="1" applyAlignment="1">
      <alignment horizontal="center"/>
    </xf>
    <xf numFmtId="0" fontId="3" fillId="0" borderId="23" xfId="0" applyFont="1" applyBorder="1" applyAlignment="1">
      <alignment horizontal="center"/>
    </xf>
    <xf numFmtId="0" fontId="0" fillId="0" borderId="24" xfId="0" applyBorder="1" applyAlignment="1">
      <alignment horizontal="center"/>
    </xf>
    <xf numFmtId="0" fontId="6" fillId="0" borderId="25" xfId="0" applyFont="1" applyBorder="1" applyAlignment="1">
      <alignment horizontal="center"/>
    </xf>
    <xf numFmtId="14" fontId="0" fillId="0" borderId="10" xfId="0" applyNumberFormat="1" applyBorder="1"/>
    <xf numFmtId="0" fontId="2" fillId="0" borderId="8" xfId="0" applyFont="1" applyBorder="1"/>
    <xf numFmtId="165" fontId="0" fillId="0" borderId="0" xfId="1" applyNumberFormat="1" applyFont="1" applyBorder="1"/>
    <xf numFmtId="165" fontId="0" fillId="0" borderId="8" xfId="1" applyNumberFormat="1" applyFont="1" applyBorder="1"/>
    <xf numFmtId="165" fontId="0" fillId="0" borderId="10" xfId="1" applyNumberFormat="1" applyFont="1" applyBorder="1"/>
    <xf numFmtId="165" fontId="0" fillId="0" borderId="11" xfId="1" applyNumberFormat="1" applyFont="1" applyBorder="1"/>
    <xf numFmtId="0" fontId="0" fillId="0" borderId="1" xfId="0" applyFill="1" applyBorder="1" applyAlignment="1">
      <alignment horizontal="center"/>
    </xf>
    <xf numFmtId="0" fontId="0" fillId="0" borderId="30" xfId="0" applyFill="1" applyBorder="1" applyAlignment="1">
      <alignment horizontal="left"/>
    </xf>
    <xf numFmtId="0" fontId="0" fillId="0" borderId="14" xfId="0" applyFill="1" applyBorder="1" applyAlignment="1">
      <alignment horizontal="left"/>
    </xf>
    <xf numFmtId="0" fontId="0" fillId="0" borderId="20" xfId="0" applyBorder="1" applyAlignment="1">
      <alignment horizontal="left"/>
    </xf>
    <xf numFmtId="0" fontId="3" fillId="0" borderId="0" xfId="0" applyFont="1" applyBorder="1" applyAlignment="1">
      <alignment horizontal="center"/>
    </xf>
    <xf numFmtId="0" fontId="0" fillId="0" borderId="18" xfId="0" applyBorder="1" applyAlignment="1">
      <alignment horizontal="center"/>
    </xf>
    <xf numFmtId="0" fontId="0" fillId="0" borderId="12" xfId="0" applyBorder="1" applyAlignment="1">
      <alignment horizontal="center"/>
    </xf>
    <xf numFmtId="0" fontId="3" fillId="0" borderId="5" xfId="0" applyFont="1" applyBorder="1" applyAlignment="1">
      <alignment horizontal="center"/>
    </xf>
    <xf numFmtId="0" fontId="6" fillId="0" borderId="10" xfId="0" applyFont="1" applyBorder="1" applyAlignment="1">
      <alignment horizontal="center"/>
    </xf>
    <xf numFmtId="0" fontId="0" fillId="0" borderId="1" xfId="0" applyBorder="1" applyAlignment="1">
      <alignment horizontal="center"/>
    </xf>
    <xf numFmtId="0" fontId="0" fillId="0" borderId="0" xfId="0" applyBorder="1" applyAlignment="1">
      <alignment horizontal="center"/>
    </xf>
    <xf numFmtId="0" fontId="0" fillId="0" borderId="22" xfId="0" applyBorder="1" applyAlignment="1">
      <alignment horizontal="center"/>
    </xf>
    <xf numFmtId="0" fontId="0" fillId="0" borderId="24" xfId="0" applyBorder="1"/>
    <xf numFmtId="0" fontId="6" fillId="0" borderId="18" xfId="0" applyFont="1" applyBorder="1" applyAlignment="1">
      <alignment horizontal="center"/>
    </xf>
    <xf numFmtId="0" fontId="6" fillId="0" borderId="0" xfId="0" applyFont="1" applyBorder="1" applyAlignment="1">
      <alignment horizontal="center"/>
    </xf>
    <xf numFmtId="0" fontId="0" fillId="0" borderId="12" xfId="0" applyBorder="1"/>
    <xf numFmtId="0" fontId="0" fillId="0" borderId="32" xfId="0" applyBorder="1" applyAlignment="1">
      <alignment horizontal="center"/>
    </xf>
    <xf numFmtId="0" fontId="0" fillId="0" borderId="33" xfId="0" applyBorder="1" applyAlignment="1">
      <alignment horizontal="center"/>
    </xf>
    <xf numFmtId="0" fontId="0" fillId="0" borderId="18" xfId="0" applyBorder="1"/>
    <xf numFmtId="0" fontId="0" fillId="0" borderId="19" xfId="0" applyBorder="1"/>
    <xf numFmtId="0" fontId="0" fillId="0" borderId="32" xfId="0" applyBorder="1"/>
    <xf numFmtId="0" fontId="0" fillId="0" borderId="33" xfId="0" applyBorder="1"/>
    <xf numFmtId="0" fontId="0" fillId="0" borderId="3"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9" xfId="0" applyBorder="1"/>
    <xf numFmtId="0" fontId="0" fillId="0" borderId="25" xfId="0" applyBorder="1"/>
    <xf numFmtId="0" fontId="0" fillId="0" borderId="28" xfId="0" applyBorder="1"/>
    <xf numFmtId="0" fontId="10" fillId="0" borderId="36" xfId="0" applyFont="1" applyBorder="1" applyAlignment="1">
      <alignment horizontal="center"/>
    </xf>
    <xf numFmtId="0" fontId="10" fillId="0" borderId="31" xfId="0" applyFont="1" applyBorder="1" applyAlignment="1">
      <alignment horizontal="center"/>
    </xf>
    <xf numFmtId="0" fontId="2" fillId="0" borderId="37" xfId="0" applyFont="1" applyBorder="1" applyAlignment="1">
      <alignment horizontal="center"/>
    </xf>
    <xf numFmtId="0" fontId="2" fillId="0" borderId="31" xfId="0" applyFont="1" applyBorder="1" applyAlignment="1">
      <alignment horizontal="center"/>
    </xf>
    <xf numFmtId="0" fontId="6" fillId="0" borderId="8" xfId="0" applyFont="1" applyBorder="1" applyAlignment="1">
      <alignment horizontal="center"/>
    </xf>
    <xf numFmtId="0" fontId="0" fillId="0" borderId="34" xfId="0" applyFont="1" applyBorder="1" applyAlignment="1">
      <alignment horizontal="center"/>
    </xf>
    <xf numFmtId="0" fontId="0" fillId="0" borderId="35" xfId="0" applyFont="1" applyBorder="1" applyAlignment="1">
      <alignment horizontal="center"/>
    </xf>
    <xf numFmtId="0" fontId="3" fillId="0" borderId="6" xfId="0" applyFont="1" applyBorder="1" applyAlignment="1"/>
    <xf numFmtId="0" fontId="3" fillId="0" borderId="4" xfId="0" applyFont="1" applyBorder="1" applyAlignment="1">
      <alignment horizontal="center"/>
    </xf>
    <xf numFmtId="0" fontId="0" fillId="0" borderId="18" xfId="0" applyFont="1" applyBorder="1" applyAlignment="1">
      <alignment horizontal="center"/>
    </xf>
    <xf numFmtId="0" fontId="0" fillId="0" borderId="28" xfId="0" applyFont="1" applyBorder="1" applyAlignment="1">
      <alignment horizontal="center"/>
    </xf>
    <xf numFmtId="0" fontId="2" fillId="0" borderId="36" xfId="0" applyFont="1" applyBorder="1" applyAlignment="1">
      <alignment horizontal="center"/>
    </xf>
    <xf numFmtId="0" fontId="0" fillId="0" borderId="18" xfId="0" applyFont="1" applyFill="1" applyBorder="1" applyAlignment="1">
      <alignment horizontal="center"/>
    </xf>
    <xf numFmtId="0" fontId="3" fillId="0" borderId="40" xfId="0" applyFont="1" applyBorder="1"/>
    <xf numFmtId="0" fontId="3" fillId="0" borderId="39" xfId="0" applyFont="1" applyBorder="1"/>
    <xf numFmtId="0" fontId="3" fillId="0" borderId="41" xfId="0" applyFont="1" applyBorder="1"/>
    <xf numFmtId="0" fontId="3" fillId="0" borderId="5" xfId="0" applyFont="1" applyBorder="1" applyAlignment="1"/>
    <xf numFmtId="0" fontId="6" fillId="0" borderId="7" xfId="0" applyFont="1" applyBorder="1" applyAlignment="1">
      <alignment horizontal="center"/>
    </xf>
    <xf numFmtId="0" fontId="0" fillId="0" borderId="0" xfId="0" applyBorder="1" applyAlignment="1">
      <alignment horizontal="right"/>
    </xf>
    <xf numFmtId="14" fontId="0" fillId="0" borderId="10" xfId="0" applyNumberFormat="1" applyBorder="1" applyAlignment="1"/>
    <xf numFmtId="0" fontId="0" fillId="0" borderId="10" xfId="0" applyBorder="1" applyAlignment="1"/>
    <xf numFmtId="0" fontId="3" fillId="0" borderId="11" xfId="0" applyFont="1" applyBorder="1" applyAlignment="1"/>
    <xf numFmtId="0" fontId="6" fillId="0" borderId="43" xfId="0" applyFont="1" applyBorder="1" applyAlignment="1">
      <alignment horizontal="center"/>
    </xf>
    <xf numFmtId="0" fontId="6" fillId="0" borderId="44" xfId="0" applyFont="1" applyBorder="1" applyAlignment="1">
      <alignment horizontal="center"/>
    </xf>
    <xf numFmtId="0" fontId="6" fillId="0" borderId="42" xfId="0" applyFont="1" applyBorder="1" applyAlignment="1">
      <alignment horizontal="center"/>
    </xf>
    <xf numFmtId="0" fontId="6" fillId="0" borderId="45" xfId="0" applyFont="1" applyBorder="1" applyAlignment="1">
      <alignment horizontal="center"/>
    </xf>
    <xf numFmtId="0" fontId="6" fillId="0" borderId="46" xfId="0" applyFont="1" applyBorder="1" applyAlignment="1">
      <alignment horizontal="center"/>
    </xf>
    <xf numFmtId="0" fontId="11" fillId="2" borderId="50" xfId="0" applyFont="1" applyFill="1" applyBorder="1" applyAlignment="1"/>
    <xf numFmtId="0" fontId="11" fillId="2" borderId="52" xfId="0" applyFont="1" applyFill="1" applyBorder="1" applyAlignment="1"/>
    <xf numFmtId="0" fontId="0" fillId="3" borderId="3" xfId="0" applyFill="1" applyBorder="1" applyProtection="1">
      <protection locked="0"/>
    </xf>
    <xf numFmtId="0" fontId="0" fillId="3" borderId="22" xfId="0" applyFill="1" applyBorder="1" applyProtection="1">
      <protection locked="0"/>
    </xf>
    <xf numFmtId="0" fontId="0" fillId="3" borderId="22" xfId="0" applyFill="1" applyBorder="1" applyAlignment="1" applyProtection="1">
      <alignment horizontal="center"/>
      <protection locked="0"/>
    </xf>
    <xf numFmtId="0" fontId="0" fillId="3" borderId="19" xfId="0" applyFill="1" applyBorder="1" applyAlignment="1" applyProtection="1">
      <alignment horizontal="right"/>
      <protection locked="0"/>
    </xf>
    <xf numFmtId="0" fontId="0" fillId="3" borderId="3" xfId="0" applyFill="1" applyBorder="1" applyAlignment="1" applyProtection="1">
      <alignment horizontal="center"/>
      <protection locked="0"/>
    </xf>
    <xf numFmtId="0" fontId="0" fillId="3" borderId="13" xfId="0" applyFill="1" applyBorder="1" applyAlignment="1" applyProtection="1">
      <alignment horizontal="right"/>
      <protection locked="0"/>
    </xf>
    <xf numFmtId="0" fontId="0" fillId="0" borderId="16" xfId="0" applyBorder="1"/>
    <xf numFmtId="0" fontId="0" fillId="0" borderId="17" xfId="0" applyBorder="1"/>
    <xf numFmtId="0" fontId="0" fillId="0" borderId="17" xfId="0" applyBorder="1" applyAlignment="1">
      <alignment horizontal="center"/>
    </xf>
    <xf numFmtId="0" fontId="0" fillId="0" borderId="1" xfId="0" applyBorder="1"/>
    <xf numFmtId="0" fontId="0" fillId="0" borderId="55" xfId="0" applyBorder="1"/>
    <xf numFmtId="0" fontId="0" fillId="0" borderId="44" xfId="0" applyBorder="1"/>
    <xf numFmtId="0" fontId="3" fillId="0" borderId="44" xfId="0" applyFont="1" applyBorder="1"/>
    <xf numFmtId="0" fontId="0" fillId="0" borderId="56" xfId="0" applyBorder="1"/>
    <xf numFmtId="0" fontId="3" fillId="0" borderId="55" xfId="0" applyFont="1" applyBorder="1"/>
    <xf numFmtId="0" fontId="11" fillId="4" borderId="41" xfId="0" applyFont="1" applyFill="1" applyBorder="1"/>
    <xf numFmtId="0" fontId="0" fillId="3" borderId="3" xfId="0" applyFill="1" applyBorder="1" applyAlignment="1" applyProtection="1">
      <alignment horizontal="center"/>
      <protection locked="0"/>
    </xf>
    <xf numFmtId="49" fontId="0" fillId="0" borderId="0" xfId="0" applyNumberFormat="1" applyBorder="1" applyAlignment="1">
      <alignment horizontal="center"/>
    </xf>
    <xf numFmtId="49" fontId="0" fillId="3" borderId="3" xfId="0" applyNumberFormat="1" applyFill="1" applyBorder="1" applyAlignment="1" applyProtection="1">
      <alignment horizontal="center"/>
      <protection locked="0"/>
    </xf>
    <xf numFmtId="49" fontId="0" fillId="0" borderId="8" xfId="0" applyNumberFormat="1" applyBorder="1" applyAlignment="1">
      <alignment horizontal="center"/>
    </xf>
    <xf numFmtId="0" fontId="15" fillId="0" borderId="0" xfId="0" applyFont="1" applyBorder="1" applyAlignment="1">
      <alignment horizontal="center" vertical="center"/>
    </xf>
    <xf numFmtId="0" fontId="0" fillId="0" borderId="13" xfId="0" applyBorder="1" applyAlignment="1">
      <alignment horizontal="center"/>
    </xf>
    <xf numFmtId="0" fontId="0" fillId="0" borderId="2" xfId="0" applyBorder="1" applyAlignment="1">
      <alignment horizontal="center"/>
    </xf>
    <xf numFmtId="0" fontId="0" fillId="0" borderId="14" xfId="0" applyBorder="1" applyAlignment="1">
      <alignment horizontal="center"/>
    </xf>
    <xf numFmtId="164" fontId="0" fillId="3" borderId="13" xfId="0" applyNumberFormat="1" applyFill="1" applyBorder="1" applyAlignment="1" applyProtection="1">
      <alignment horizontal="center"/>
      <protection locked="0"/>
    </xf>
    <xf numFmtId="164" fontId="0" fillId="3" borderId="2" xfId="0" applyNumberFormat="1" applyFill="1" applyBorder="1" applyAlignment="1" applyProtection="1">
      <alignment horizontal="center"/>
      <protection locked="0"/>
    </xf>
    <xf numFmtId="164" fontId="0" fillId="3" borderId="14" xfId="0" applyNumberFormat="1" applyFill="1" applyBorder="1" applyAlignment="1" applyProtection="1">
      <alignment horizontal="center"/>
      <protection locked="0"/>
    </xf>
    <xf numFmtId="0" fontId="3" fillId="0" borderId="5" xfId="0" applyFont="1" applyBorder="1" applyAlignment="1">
      <alignment horizontal="center"/>
    </xf>
    <xf numFmtId="0" fontId="0" fillId="0" borderId="0" xfId="0" applyBorder="1" applyAlignment="1">
      <alignment horizontal="center"/>
    </xf>
    <xf numFmtId="0" fontId="6" fillId="0" borderId="10" xfId="0" applyFont="1" applyBorder="1" applyAlignment="1">
      <alignment horizontal="center"/>
    </xf>
    <xf numFmtId="0" fontId="0" fillId="0" borderId="19" xfId="0" applyBorder="1" applyAlignment="1">
      <alignment horizontal="center"/>
    </xf>
    <xf numFmtId="0" fontId="0" fillId="0" borderId="1" xfId="0" applyBorder="1" applyAlignment="1">
      <alignment horizontal="center"/>
    </xf>
    <xf numFmtId="0" fontId="0" fillId="0" borderId="20" xfId="0" applyBorder="1" applyAlignment="1">
      <alignment horizontal="center"/>
    </xf>
    <xf numFmtId="0" fontId="0" fillId="3" borderId="13" xfId="0" applyFill="1" applyBorder="1" applyAlignment="1" applyProtection="1">
      <alignment horizontal="right"/>
      <protection locked="0"/>
    </xf>
    <xf numFmtId="0" fontId="0" fillId="3" borderId="2" xfId="0" applyFill="1" applyBorder="1" applyAlignment="1" applyProtection="1">
      <alignment horizontal="right"/>
      <protection locked="0"/>
    </xf>
    <xf numFmtId="0" fontId="3" fillId="0" borderId="0" xfId="0" applyFont="1" applyBorder="1" applyAlignment="1">
      <alignment horizontal="center"/>
    </xf>
    <xf numFmtId="0" fontId="3" fillId="0" borderId="26" xfId="0" applyFont="1" applyBorder="1" applyAlignment="1">
      <alignment horizontal="center"/>
    </xf>
    <xf numFmtId="0" fontId="3" fillId="0" borderId="27" xfId="0" applyFont="1" applyBorder="1" applyAlignment="1">
      <alignment horizontal="center"/>
    </xf>
    <xf numFmtId="14" fontId="0" fillId="0" borderId="18" xfId="0" applyNumberFormat="1" applyBorder="1" applyAlignment="1">
      <alignment horizontal="center"/>
    </xf>
    <xf numFmtId="0" fontId="0" fillId="0" borderId="12" xfId="0" applyBorder="1" applyAlignment="1">
      <alignment horizontal="center"/>
    </xf>
    <xf numFmtId="0" fontId="6" fillId="0" borderId="28" xfId="0" applyFont="1" applyBorder="1" applyAlignment="1">
      <alignment horizontal="center"/>
    </xf>
    <xf numFmtId="0" fontId="6" fillId="0" borderId="29" xfId="0" applyFont="1" applyBorder="1" applyAlignment="1">
      <alignment horizontal="center"/>
    </xf>
    <xf numFmtId="164" fontId="0" fillId="3" borderId="19" xfId="0" applyNumberFormat="1" applyFill="1" applyBorder="1" applyAlignment="1" applyProtection="1">
      <alignment horizontal="center"/>
      <protection locked="0"/>
    </xf>
    <xf numFmtId="164" fontId="0" fillId="3" borderId="1" xfId="0" applyNumberFormat="1" applyFill="1" applyBorder="1" applyAlignment="1" applyProtection="1">
      <alignment horizontal="center"/>
      <protection locked="0"/>
    </xf>
    <xf numFmtId="164" fontId="0" fillId="3" borderId="20" xfId="0" applyNumberFormat="1" applyFill="1" applyBorder="1" applyAlignment="1" applyProtection="1">
      <alignment horizontal="center"/>
      <protection locked="0"/>
    </xf>
    <xf numFmtId="0" fontId="0" fillId="3" borderId="3" xfId="0" applyFill="1" applyBorder="1" applyAlignment="1" applyProtection="1">
      <alignment horizontal="center"/>
      <protection locked="0"/>
    </xf>
    <xf numFmtId="0" fontId="0" fillId="3" borderId="1" xfId="0" applyFont="1" applyFill="1" applyBorder="1" applyAlignment="1" applyProtection="1">
      <alignment horizontal="left"/>
      <protection locked="0"/>
    </xf>
    <xf numFmtId="0" fontId="0" fillId="3" borderId="13" xfId="0" applyFill="1" applyBorder="1" applyAlignment="1" applyProtection="1">
      <alignment horizontal="center"/>
      <protection locked="0"/>
    </xf>
    <xf numFmtId="0" fontId="0" fillId="3" borderId="14" xfId="0" applyFill="1" applyBorder="1" applyAlignment="1" applyProtection="1">
      <alignment horizontal="center"/>
      <protection locked="0"/>
    </xf>
    <xf numFmtId="0" fontId="0" fillId="3" borderId="19" xfId="0" applyFill="1" applyBorder="1" applyAlignment="1" applyProtection="1">
      <alignment horizontal="right"/>
      <protection locked="0"/>
    </xf>
    <xf numFmtId="0" fontId="0" fillId="3" borderId="1" xfId="0" applyFill="1" applyBorder="1" applyAlignment="1" applyProtection="1">
      <alignment horizontal="right"/>
      <protection locked="0"/>
    </xf>
    <xf numFmtId="0" fontId="0" fillId="3" borderId="1" xfId="0" applyFill="1" applyBorder="1" applyAlignment="1" applyProtection="1">
      <alignment horizontal="left"/>
      <protection locked="0"/>
    </xf>
    <xf numFmtId="0" fontId="0" fillId="3" borderId="2" xfId="0" applyFill="1" applyBorder="1" applyAlignment="1" applyProtection="1">
      <alignment horizontal="left"/>
      <protection locked="0"/>
    </xf>
    <xf numFmtId="0" fontId="0" fillId="3" borderId="19" xfId="0" applyFill="1" applyBorder="1" applyAlignment="1" applyProtection="1">
      <alignment horizontal="center"/>
      <protection locked="0"/>
    </xf>
    <xf numFmtId="0" fontId="0" fillId="3" borderId="20" xfId="0" applyFill="1" applyBorder="1" applyAlignment="1" applyProtection="1">
      <alignment horizontal="center"/>
      <protection locked="0"/>
    </xf>
    <xf numFmtId="0" fontId="0" fillId="0" borderId="18" xfId="0" applyBorder="1" applyAlignment="1">
      <alignment horizontal="center"/>
    </xf>
    <xf numFmtId="0" fontId="3" fillId="0" borderId="18" xfId="0" applyFont="1" applyBorder="1" applyAlignment="1">
      <alignment horizontal="center"/>
    </xf>
    <xf numFmtId="0" fontId="3" fillId="0" borderId="12" xfId="0" applyFont="1" applyBorder="1" applyAlignment="1">
      <alignment horizontal="center"/>
    </xf>
    <xf numFmtId="0" fontId="11" fillId="4" borderId="40" xfId="0" applyFont="1" applyFill="1" applyBorder="1" applyAlignment="1">
      <alignment horizontal="center"/>
    </xf>
    <xf numFmtId="0" fontId="11" fillId="4" borderId="39" xfId="0" applyFont="1" applyFill="1" applyBorder="1" applyAlignment="1">
      <alignment horizontal="center"/>
    </xf>
    <xf numFmtId="0" fontId="11" fillId="2" borderId="53" xfId="0" applyFont="1" applyFill="1" applyBorder="1" applyAlignment="1">
      <alignment horizontal="left"/>
    </xf>
    <xf numFmtId="0" fontId="11" fillId="2" borderId="54" xfId="0" applyFont="1" applyFill="1" applyBorder="1" applyAlignment="1">
      <alignment horizontal="left"/>
    </xf>
    <xf numFmtId="0" fontId="10" fillId="0" borderId="37" xfId="0" applyFont="1" applyBorder="1" applyAlignment="1">
      <alignment horizontal="center"/>
    </xf>
    <xf numFmtId="0" fontId="10" fillId="0" borderId="38" xfId="0" applyFont="1" applyBorder="1" applyAlignment="1">
      <alignment horizontal="center"/>
    </xf>
    <xf numFmtId="0" fontId="10" fillId="0" borderId="39" xfId="0" applyFont="1" applyBorder="1" applyAlignment="1">
      <alignment horizontal="center"/>
    </xf>
    <xf numFmtId="0" fontId="3" fillId="0" borderId="4" xfId="0" applyFont="1" applyBorder="1" applyAlignment="1">
      <alignment horizontal="center"/>
    </xf>
    <xf numFmtId="0" fontId="3" fillId="0" borderId="6" xfId="0" applyFont="1" applyBorder="1" applyAlignment="1">
      <alignment horizontal="center"/>
    </xf>
    <xf numFmtId="0" fontId="14" fillId="0" borderId="0" xfId="0" applyFont="1" applyBorder="1" applyAlignment="1">
      <alignment horizontal="center"/>
    </xf>
    <xf numFmtId="0" fontId="13" fillId="0" borderId="0" xfId="0" applyFont="1" applyBorder="1" applyAlignment="1">
      <alignment horizontal="center"/>
    </xf>
    <xf numFmtId="0" fontId="11" fillId="2" borderId="0" xfId="0" applyFont="1" applyFill="1" applyBorder="1" applyAlignment="1">
      <alignment horizontal="left"/>
    </xf>
    <xf numFmtId="0" fontId="11" fillId="2" borderId="51" xfId="0" applyFont="1" applyFill="1" applyBorder="1" applyAlignment="1">
      <alignment horizontal="left"/>
    </xf>
    <xf numFmtId="0" fontId="12" fillId="2" borderId="47" xfId="0" applyFont="1" applyFill="1" applyBorder="1" applyAlignment="1">
      <alignment horizontal="center"/>
    </xf>
    <xf numFmtId="0" fontId="12" fillId="2" borderId="48" xfId="0" applyFont="1" applyFill="1" applyBorder="1" applyAlignment="1">
      <alignment horizontal="center"/>
    </xf>
    <xf numFmtId="0" fontId="12" fillId="2" borderId="49" xfId="0" applyFont="1" applyFill="1" applyBorder="1" applyAlignment="1">
      <alignment horizontal="center"/>
    </xf>
  </cellXfs>
  <cellStyles count="128">
    <cellStyle name="Gevolgde hyperlink" xfId="3" builtinId="9" hidden="1"/>
    <cellStyle name="Gevolgde hyperlink" xfId="5" builtinId="9" hidden="1"/>
    <cellStyle name="Gevolgde hyperlink" xfId="7" builtinId="9" hidden="1"/>
    <cellStyle name="Gevolgde hyperlink" xfId="9" builtinId="9" hidden="1"/>
    <cellStyle name="Gevolgde hyperlink" xfId="11" builtinId="9" hidden="1"/>
    <cellStyle name="Gevolgde hyperlink" xfId="13" builtinId="9" hidden="1"/>
    <cellStyle name="Gevolgde hyperlink" xfId="15" builtinId="9" hidden="1"/>
    <cellStyle name="Gevolgde hyperlink" xfId="17" builtinId="9" hidden="1"/>
    <cellStyle name="Gevolgde hyperlink" xfId="19" builtinId="9" hidden="1"/>
    <cellStyle name="Gevolgde hyperlink" xfId="21" builtinId="9" hidden="1"/>
    <cellStyle name="Gevolgde hyperlink" xfId="23" builtinId="9" hidden="1"/>
    <cellStyle name="Gevolgde hyperlink" xfId="25" builtinId="9" hidden="1"/>
    <cellStyle name="Gevolgde hyperlink" xfId="27" builtinId="9" hidden="1"/>
    <cellStyle name="Gevolgde hyperlink" xfId="29" builtinId="9" hidden="1"/>
    <cellStyle name="Gevolgde hyperlink" xfId="31" builtinId="9" hidden="1"/>
    <cellStyle name="Gevolgde hyperlink" xfId="33" builtinId="9" hidden="1"/>
    <cellStyle name="Gevolgde hyperlink" xfId="35" builtinId="9" hidden="1"/>
    <cellStyle name="Gevolgde hyperlink" xfId="37" builtinId="9" hidden="1"/>
    <cellStyle name="Gevolgde hyperlink" xfId="39" builtinId="9" hidden="1"/>
    <cellStyle name="Gevolgde hyperlink" xfId="41" builtinId="9" hidden="1"/>
    <cellStyle name="Gevolgde hyperlink" xfId="43" builtinId="9" hidden="1"/>
    <cellStyle name="Gevolgde hyperlink" xfId="45" builtinId="9" hidden="1"/>
    <cellStyle name="Gevolgde hyperlink" xfId="47" builtinId="9" hidden="1"/>
    <cellStyle name="Gevolgde hyperlink" xfId="49" builtinId="9" hidden="1"/>
    <cellStyle name="Gevolgde hyperlink" xfId="51" builtinId="9" hidden="1"/>
    <cellStyle name="Gevolgde hyperlink" xfId="53" builtinId="9" hidden="1"/>
    <cellStyle name="Gevolgde hyperlink" xfId="55" builtinId="9" hidden="1"/>
    <cellStyle name="Gevolgde hyperlink" xfId="57" builtinId="9" hidden="1"/>
    <cellStyle name="Gevolgde hyperlink" xfId="59" builtinId="9" hidden="1"/>
    <cellStyle name="Gevolgde hyperlink" xfId="61" builtinId="9" hidden="1"/>
    <cellStyle name="Gevolgde hyperlink" xfId="63" builtinId="9" hidden="1"/>
    <cellStyle name="Gevolgde hyperlink" xfId="65" builtinId="9" hidden="1"/>
    <cellStyle name="Gevolgde hyperlink" xfId="67" builtinId="9" hidden="1"/>
    <cellStyle name="Gevolgde hyperlink" xfId="69" builtinId="9" hidden="1"/>
    <cellStyle name="Gevolgde hyperlink" xfId="71" builtinId="9" hidden="1"/>
    <cellStyle name="Gevolgde hyperlink" xfId="73" builtinId="9" hidden="1"/>
    <cellStyle name="Gevolgde hyperlink" xfId="75" builtinId="9" hidden="1"/>
    <cellStyle name="Gevolgde hyperlink" xfId="77" builtinId="9" hidden="1"/>
    <cellStyle name="Gevolgde hyperlink" xfId="79" builtinId="9" hidden="1"/>
    <cellStyle name="Gevolgde hyperlink" xfId="81" builtinId="9" hidden="1"/>
    <cellStyle name="Gevolgde hyperlink" xfId="83" builtinId="9" hidden="1"/>
    <cellStyle name="Gevolgde hyperlink" xfId="85" builtinId="9" hidden="1"/>
    <cellStyle name="Gevolgde hyperlink" xfId="87" builtinId="9" hidden="1"/>
    <cellStyle name="Gevolgde hyperlink" xfId="89" builtinId="9" hidden="1"/>
    <cellStyle name="Gevolgde hyperlink" xfId="91" builtinId="9" hidden="1"/>
    <cellStyle name="Gevolgde hyperlink" xfId="93" builtinId="9" hidden="1"/>
    <cellStyle name="Gevolgde hyperlink" xfId="95" builtinId="9" hidden="1"/>
    <cellStyle name="Gevolgde hyperlink" xfId="97" builtinId="9" hidden="1"/>
    <cellStyle name="Gevolgde hyperlink" xfId="99" builtinId="9" hidden="1"/>
    <cellStyle name="Gevolgde hyperlink" xfId="101" builtinId="9" hidden="1"/>
    <cellStyle name="Gevolgde hyperlink" xfId="103" builtinId="9" hidden="1"/>
    <cellStyle name="Gevolgde hyperlink" xfId="105" builtinId="9" hidden="1"/>
    <cellStyle name="Gevolgde hyperlink" xfId="107" builtinId="9" hidden="1"/>
    <cellStyle name="Gevolgde hyperlink" xfId="109" builtinId="9" hidden="1"/>
    <cellStyle name="Gevolgde hyperlink" xfId="111" builtinId="9" hidden="1"/>
    <cellStyle name="Gevolgde hyperlink" xfId="113" builtinId="9" hidden="1"/>
    <cellStyle name="Gevolgde hyperlink" xfId="115" builtinId="9" hidden="1"/>
    <cellStyle name="Gevolgde hyperlink" xfId="117" builtinId="9" hidden="1"/>
    <cellStyle name="Gevolgde hyperlink" xfId="119" builtinId="9" hidden="1"/>
    <cellStyle name="Gevolgde hyperlink" xfId="121" builtinId="9" hidden="1"/>
    <cellStyle name="Gevolgde hyperlink" xfId="123" builtinId="9" hidden="1"/>
    <cellStyle name="Gevolgde hyperlink" xfId="125" builtinId="9" hidden="1"/>
    <cellStyle name="Gevolgde hyperlink" xfId="127"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Komma" xfId="1" builtinId="3"/>
    <cellStyle name="Normaal" xfId="0" builtinId="0"/>
  </cellStyles>
  <dxfs count="9">
    <dxf>
      <font>
        <color auto="1"/>
      </font>
      <fill>
        <patternFill patternType="solid">
          <fgColor indexed="64"/>
          <bgColor theme="0"/>
        </patternFill>
      </fill>
    </dxf>
    <dxf>
      <font>
        <color auto="1"/>
      </font>
      <fill>
        <patternFill patternType="solid">
          <fgColor indexed="64"/>
          <bgColor theme="0"/>
        </patternFill>
      </fill>
    </dxf>
    <dxf>
      <font>
        <color auto="1"/>
      </font>
      <fill>
        <patternFill patternType="solid">
          <fgColor indexed="64"/>
          <bgColor theme="0"/>
        </patternFill>
      </fill>
    </dxf>
    <dxf>
      <font>
        <color auto="1"/>
      </font>
      <fill>
        <patternFill patternType="solid">
          <fgColor indexed="64"/>
          <bgColor theme="0"/>
        </patternFill>
      </fill>
    </dxf>
    <dxf>
      <font>
        <color auto="1"/>
      </font>
      <fill>
        <patternFill patternType="solid">
          <fgColor indexed="64"/>
          <bgColor theme="0"/>
        </patternFill>
      </fill>
    </dxf>
    <dxf>
      <font>
        <color auto="1"/>
      </font>
      <fill>
        <patternFill patternType="solid">
          <fgColor indexed="64"/>
          <bgColor theme="0"/>
        </patternFill>
      </fill>
    </dxf>
    <dxf>
      <font>
        <color auto="1"/>
      </font>
      <fill>
        <patternFill patternType="solid">
          <fgColor indexed="64"/>
          <bgColor theme="0"/>
        </patternFill>
      </fill>
    </dxf>
    <dxf>
      <font>
        <color auto="1"/>
      </font>
      <fill>
        <patternFill patternType="solid">
          <fgColor indexed="64"/>
          <bgColor theme="0"/>
        </patternFill>
      </fill>
    </dxf>
    <dxf>
      <font>
        <color auto="1"/>
      </font>
      <fill>
        <patternFill patternType="solid">
          <fgColor indexed="64"/>
          <bgColor theme="0"/>
        </patternFill>
      </fill>
    </dxf>
  </dxfs>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25400</xdr:colOff>
      <xdr:row>1</xdr:row>
      <xdr:rowOff>260350</xdr:rowOff>
    </xdr:from>
    <xdr:to>
      <xdr:col>3</xdr:col>
      <xdr:colOff>1003300</xdr:colOff>
      <xdr:row>3</xdr:row>
      <xdr:rowOff>107950</xdr:rowOff>
    </xdr:to>
    <xdr:pic>
      <xdr:nvPicPr>
        <xdr:cNvPr id="2" name="Afbeelding 1" descr="Sportschool_Tim_Kool_logo.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0400" y="450850"/>
          <a:ext cx="27178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996950</xdr:colOff>
      <xdr:row>0</xdr:row>
      <xdr:rowOff>139700</xdr:rowOff>
    </xdr:from>
    <xdr:to>
      <xdr:col>27</xdr:col>
      <xdr:colOff>1314450</xdr:colOff>
      <xdr:row>4</xdr:row>
      <xdr:rowOff>38100</xdr:rowOff>
    </xdr:to>
    <xdr:pic>
      <xdr:nvPicPr>
        <xdr:cNvPr id="3" name="Afbeelding 2" descr="Holland_Cup_logo.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950" y="139700"/>
          <a:ext cx="36195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1676400</xdr:colOff>
      <xdr:row>1</xdr:row>
      <xdr:rowOff>50800</xdr:rowOff>
    </xdr:from>
    <xdr:to>
      <xdr:col>22</xdr:col>
      <xdr:colOff>419100</xdr:colOff>
      <xdr:row>4</xdr:row>
      <xdr:rowOff>76200</xdr:rowOff>
    </xdr:to>
    <xdr:pic>
      <xdr:nvPicPr>
        <xdr:cNvPr id="5" name="Afbeelding 4"/>
        <xdr:cNvPicPr>
          <a:picLocks noChangeAspect="1"/>
        </xdr:cNvPicPr>
      </xdr:nvPicPr>
      <xdr:blipFill>
        <a:blip xmlns:r="http://schemas.openxmlformats.org/officeDocument/2006/relationships" r:embed="rId3"/>
        <a:stretch>
          <a:fillRect/>
        </a:stretch>
      </xdr:blipFill>
      <xdr:spPr>
        <a:xfrm>
          <a:off x="4279900" y="241300"/>
          <a:ext cx="9131300" cy="1320800"/>
        </a:xfrm>
        <a:prstGeom prst="rect">
          <a:avLst/>
        </a:prstGeom>
      </xdr:spPr>
    </xdr:pic>
    <xdr:clientData/>
  </xdr:twoCellAnchor>
</xdr:wsDr>
</file>

<file path=xl/theme/theme1.xml><?xml version="1.0" encoding="utf-8"?>
<a:theme xmlns:a="http://schemas.openxmlformats.org/drawingml/2006/main" name="Office-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BG188"/>
  <sheetViews>
    <sheetView showGridLines="0" tabSelected="1" topLeftCell="A4" workbookViewId="0">
      <selection activeCell="P42" sqref="P42"/>
    </sheetView>
  </sheetViews>
  <sheetFormatPr baseColWidth="10" defaultColWidth="0" defaultRowHeight="15" zeroHeight="1" x14ac:dyDescent="0"/>
  <cols>
    <col min="1" max="1" width="1.1640625" customWidth="1"/>
    <col min="2" max="2" width="10.1640625" customWidth="1"/>
    <col min="3" max="4" width="22.83203125" customWidth="1"/>
    <col min="5" max="6" width="1.1640625" customWidth="1"/>
    <col min="7" max="7" width="22" customWidth="1"/>
    <col min="8" max="9" width="1.1640625" customWidth="1"/>
    <col min="10" max="10" width="2.33203125" style="1" customWidth="1"/>
    <col min="11" max="11" width="8.83203125" style="1" customWidth="1"/>
    <col min="12" max="12" width="12.83203125" style="1" customWidth="1"/>
    <col min="13" max="13" width="5.83203125" style="1" customWidth="1"/>
    <col min="14" max="14" width="6.83203125" style="1" customWidth="1"/>
    <col min="15" max="15" width="4.33203125" style="1" customWidth="1"/>
    <col min="16" max="16" width="5.83203125" style="1" customWidth="1"/>
    <col min="17" max="17" width="10.83203125" customWidth="1"/>
    <col min="18" max="18" width="1.1640625" customWidth="1"/>
    <col min="19" max="19" width="7.6640625" customWidth="1"/>
    <col min="20" max="20" width="7.83203125" customWidth="1"/>
    <col min="21" max="21" width="1.1640625" customWidth="1"/>
    <col min="22" max="22" width="11.33203125" customWidth="1"/>
    <col min="23" max="23" width="14.83203125" customWidth="1"/>
    <col min="24" max="24" width="1.1640625" customWidth="1"/>
    <col min="25" max="25" width="11.33203125" customWidth="1"/>
    <col min="26" max="26" width="14.83203125" customWidth="1"/>
    <col min="27" max="27" width="1.1640625" customWidth="1"/>
    <col min="28" max="28" width="22.1640625" customWidth="1"/>
    <col min="29" max="30" width="1.1640625" customWidth="1"/>
    <col min="31" max="31" width="15.5" hidden="1"/>
    <col min="32" max="32" width="15.33203125" hidden="1"/>
    <col min="33" max="33" width="11.33203125" hidden="1"/>
    <col min="34" max="36" width="10.83203125" hidden="1"/>
    <col min="37" max="37" width="19.83203125" hidden="1"/>
    <col min="38" max="38" width="23.1640625" hidden="1"/>
    <col min="39" max="42" width="10.83203125" hidden="1"/>
    <col min="43" max="43" width="12.5" hidden="1"/>
    <col min="44" max="45" width="13.6640625" hidden="1"/>
    <col min="46" max="46" width="12.6640625" hidden="1"/>
    <col min="47" max="47" width="12.5" hidden="1"/>
    <col min="48" max="16384" width="10.83203125" hidden="1"/>
  </cols>
  <sheetData>
    <row r="1" spans="1:29" s="112" customFormat="1">
      <c r="A1" s="111"/>
      <c r="J1" s="113"/>
      <c r="K1" s="113"/>
      <c r="L1" s="113"/>
      <c r="M1" s="113"/>
      <c r="N1" s="113"/>
      <c r="O1" s="113"/>
      <c r="P1" s="113"/>
    </row>
    <row r="2" spans="1:29" s="2" customFormat="1" ht="50" customHeight="1">
      <c r="A2" s="64"/>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row>
    <row r="3" spans="1:29" s="2" customFormat="1" ht="21" customHeight="1">
      <c r="A3" s="64"/>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row>
    <row r="4" spans="1:29" s="2" customFormat="1" ht="31" customHeight="1">
      <c r="A4" s="64"/>
      <c r="B4" s="17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row>
    <row r="5" spans="1:29" s="2" customFormat="1" ht="16" thickBot="1">
      <c r="A5" s="64"/>
      <c r="J5" s="56"/>
      <c r="K5" s="56"/>
      <c r="L5" s="56"/>
      <c r="M5" s="56"/>
      <c r="N5" s="56"/>
      <c r="O5" s="56"/>
      <c r="P5" s="56"/>
    </row>
    <row r="6" spans="1:29" s="2" customFormat="1" ht="7" customHeight="1" thickBot="1">
      <c r="A6" s="64"/>
      <c r="B6" s="3"/>
      <c r="C6" s="4"/>
      <c r="D6" s="4"/>
      <c r="E6" s="4"/>
      <c r="F6" s="4"/>
      <c r="G6" s="4"/>
      <c r="H6" s="4"/>
      <c r="I6" s="4"/>
      <c r="J6" s="16"/>
      <c r="K6" s="16"/>
      <c r="L6" s="16"/>
      <c r="M6" s="16"/>
      <c r="N6" s="16"/>
      <c r="O6" s="16"/>
      <c r="P6" s="16"/>
      <c r="Q6" s="4"/>
      <c r="R6" s="4"/>
      <c r="S6" s="4"/>
      <c r="T6" s="4"/>
      <c r="U6" s="4"/>
      <c r="V6" s="4"/>
      <c r="W6" s="4"/>
      <c r="X6" s="4"/>
      <c r="Y6" s="4"/>
      <c r="Z6" s="4"/>
      <c r="AA6" s="4"/>
      <c r="AB6" s="4"/>
      <c r="AC6" s="5"/>
    </row>
    <row r="7" spans="1:29" s="2" customFormat="1" ht="16" thickTop="1">
      <c r="A7" s="64"/>
      <c r="B7" s="31" t="s">
        <v>67</v>
      </c>
      <c r="C7" s="156"/>
      <c r="D7" s="156"/>
      <c r="E7" s="156"/>
      <c r="F7" s="156"/>
      <c r="G7" s="156"/>
      <c r="I7" s="176" t="s">
        <v>82</v>
      </c>
      <c r="J7" s="177"/>
      <c r="K7" s="177"/>
      <c r="L7" s="177"/>
      <c r="M7" s="177"/>
      <c r="N7" s="177"/>
      <c r="O7" s="177"/>
      <c r="P7" s="177"/>
      <c r="Q7" s="177"/>
      <c r="R7" s="177"/>
      <c r="S7" s="177"/>
      <c r="T7" s="178"/>
      <c r="V7" s="28" t="s">
        <v>70</v>
      </c>
      <c r="W7" s="156"/>
      <c r="X7" s="156"/>
      <c r="Y7" s="156"/>
      <c r="Z7" s="156"/>
      <c r="AA7" s="156"/>
      <c r="AB7" s="156"/>
      <c r="AC7" s="7"/>
    </row>
    <row r="8" spans="1:29" s="2" customFormat="1">
      <c r="A8" s="64"/>
      <c r="B8" s="21" t="s">
        <v>68</v>
      </c>
      <c r="C8" s="157"/>
      <c r="D8" s="157"/>
      <c r="E8" s="157"/>
      <c r="F8" s="157"/>
      <c r="G8" s="157"/>
      <c r="I8" s="103" t="s">
        <v>55</v>
      </c>
      <c r="J8" s="174" t="s">
        <v>72</v>
      </c>
      <c r="K8" s="174"/>
      <c r="L8" s="174"/>
      <c r="M8" s="174"/>
      <c r="N8" s="174"/>
      <c r="O8" s="174"/>
      <c r="P8" s="174"/>
      <c r="Q8" s="174"/>
      <c r="R8" s="174"/>
      <c r="S8" s="174"/>
      <c r="T8" s="175"/>
      <c r="V8" s="28" t="s">
        <v>71</v>
      </c>
      <c r="W8" s="156"/>
      <c r="X8" s="156"/>
      <c r="Y8" s="156"/>
      <c r="Z8" s="156"/>
      <c r="AA8" s="156"/>
      <c r="AB8" s="156"/>
      <c r="AC8" s="7"/>
    </row>
    <row r="9" spans="1:29" s="2" customFormat="1" ht="16" thickBot="1">
      <c r="A9" s="64"/>
      <c r="B9" s="21" t="s">
        <v>69</v>
      </c>
      <c r="C9" s="157"/>
      <c r="D9" s="157"/>
      <c r="E9" s="157"/>
      <c r="F9" s="157"/>
      <c r="G9" s="157"/>
      <c r="I9" s="104" t="s">
        <v>55</v>
      </c>
      <c r="J9" s="165" t="s">
        <v>73</v>
      </c>
      <c r="K9" s="165"/>
      <c r="L9" s="165"/>
      <c r="M9" s="165"/>
      <c r="N9" s="165"/>
      <c r="O9" s="165"/>
      <c r="P9" s="165"/>
      <c r="Q9" s="165"/>
      <c r="R9" s="165"/>
      <c r="S9" s="165"/>
      <c r="T9" s="166"/>
      <c r="V9" s="28" t="s">
        <v>33</v>
      </c>
      <c r="W9" s="157"/>
      <c r="X9" s="157"/>
      <c r="Y9" s="157"/>
      <c r="Z9" s="157"/>
      <c r="AA9" s="157"/>
      <c r="AB9" s="157"/>
      <c r="AC9" s="7"/>
    </row>
    <row r="10" spans="1:29" s="2" customFormat="1" ht="7" customHeight="1" thickTop="1" thickBot="1">
      <c r="A10" s="64"/>
      <c r="B10" s="29"/>
      <c r="C10" s="32"/>
      <c r="D10" s="32"/>
      <c r="E10" s="32"/>
      <c r="F10" s="32"/>
      <c r="G10" s="32"/>
      <c r="H10" s="10"/>
      <c r="I10" s="10"/>
      <c r="J10" s="17"/>
      <c r="K10" s="17"/>
      <c r="L10" s="17"/>
      <c r="M10" s="17"/>
      <c r="N10" s="17"/>
      <c r="O10" s="17"/>
      <c r="P10" s="17"/>
      <c r="Q10" s="10"/>
      <c r="R10" s="10"/>
      <c r="S10" s="10"/>
      <c r="T10" s="10"/>
      <c r="U10" s="10"/>
      <c r="V10" s="30"/>
      <c r="W10" s="17"/>
      <c r="X10" s="17"/>
      <c r="Y10" s="17"/>
      <c r="Z10" s="17"/>
      <c r="AA10" s="17"/>
      <c r="AB10" s="17"/>
      <c r="AC10" s="11"/>
    </row>
    <row r="11" spans="1:29" s="2" customFormat="1" ht="7" customHeight="1" thickBot="1">
      <c r="A11" s="64"/>
      <c r="J11" s="56"/>
      <c r="K11" s="56"/>
      <c r="L11" s="56"/>
      <c r="M11" s="56"/>
      <c r="N11" s="56"/>
      <c r="O11" s="56"/>
      <c r="P11" s="56"/>
    </row>
    <row r="12" spans="1:29" s="2" customFormat="1" ht="7" customHeight="1">
      <c r="A12" s="64"/>
      <c r="B12" s="3"/>
      <c r="C12" s="4"/>
      <c r="D12" s="4"/>
      <c r="E12" s="4"/>
      <c r="F12" s="4"/>
      <c r="G12" s="4"/>
      <c r="H12" s="5"/>
      <c r="J12" s="12"/>
      <c r="K12" s="16"/>
      <c r="L12" s="16"/>
      <c r="M12" s="16"/>
      <c r="N12" s="16"/>
      <c r="O12" s="16"/>
      <c r="P12" s="16"/>
      <c r="Q12" s="4"/>
      <c r="R12" s="4"/>
      <c r="S12" s="4"/>
      <c r="T12" s="4"/>
      <c r="U12" s="4"/>
      <c r="V12" s="4"/>
      <c r="W12" s="4"/>
      <c r="X12" s="4"/>
      <c r="Y12" s="4"/>
      <c r="Z12" s="4"/>
      <c r="AA12" s="4"/>
      <c r="AB12" s="4"/>
      <c r="AC12" s="5"/>
    </row>
    <row r="13" spans="1:29" s="2" customFormat="1">
      <c r="A13" s="64"/>
      <c r="B13" s="6"/>
      <c r="C13" s="140" t="s">
        <v>62</v>
      </c>
      <c r="D13" s="140"/>
      <c r="E13" s="50"/>
      <c r="G13" s="50" t="s">
        <v>61</v>
      </c>
      <c r="H13" s="7"/>
      <c r="J13" s="13"/>
      <c r="K13" s="140" t="s">
        <v>63</v>
      </c>
      <c r="L13" s="140"/>
      <c r="M13" s="140"/>
      <c r="N13" s="140"/>
      <c r="O13" s="140"/>
      <c r="P13" s="140"/>
      <c r="Q13" s="140"/>
      <c r="S13" s="140" t="s">
        <v>64</v>
      </c>
      <c r="T13" s="140"/>
      <c r="U13" s="14"/>
      <c r="V13" s="140" t="s">
        <v>65</v>
      </c>
      <c r="W13" s="140"/>
      <c r="Y13" s="140" t="s">
        <v>66</v>
      </c>
      <c r="Z13" s="140"/>
      <c r="AB13" s="50" t="s">
        <v>61</v>
      </c>
      <c r="AC13" s="7"/>
    </row>
    <row r="14" spans="1:29" s="2" customFormat="1" ht="7" customHeight="1">
      <c r="A14" s="64"/>
      <c r="B14" s="6"/>
      <c r="D14" s="50"/>
      <c r="E14" s="50"/>
      <c r="G14" s="50"/>
      <c r="H14" s="7"/>
      <c r="J14" s="13"/>
      <c r="K14" s="56"/>
      <c r="L14" s="56"/>
      <c r="M14" s="56"/>
      <c r="N14" s="56"/>
      <c r="O14" s="56"/>
      <c r="P14" s="56"/>
      <c r="Q14" s="50"/>
      <c r="T14" s="50"/>
      <c r="U14" s="14"/>
      <c r="V14" s="14"/>
      <c r="W14" s="50"/>
      <c r="Z14" s="50"/>
      <c r="AB14" s="50"/>
      <c r="AC14" s="7"/>
    </row>
    <row r="15" spans="1:29" s="2" customFormat="1">
      <c r="A15" s="64"/>
      <c r="B15" s="8">
        <v>1</v>
      </c>
      <c r="C15" s="151"/>
      <c r="D15" s="151"/>
      <c r="G15" s="121"/>
      <c r="H15" s="7"/>
      <c r="J15" s="8">
        <v>1</v>
      </c>
      <c r="K15" s="151"/>
      <c r="L15" s="151"/>
      <c r="M15" s="151"/>
      <c r="N15" s="151"/>
      <c r="O15" s="151"/>
      <c r="P15" s="151"/>
      <c r="Q15" s="151"/>
      <c r="S15" s="150"/>
      <c r="T15" s="150"/>
      <c r="V15" s="150"/>
      <c r="W15" s="150"/>
      <c r="Y15" s="150"/>
      <c r="Z15" s="150"/>
      <c r="AB15" s="123"/>
      <c r="AC15" s="7"/>
    </row>
    <row r="16" spans="1:29" s="2" customFormat="1">
      <c r="A16" s="64"/>
      <c r="B16" s="8">
        <v>2</v>
      </c>
      <c r="C16" s="151"/>
      <c r="D16" s="151"/>
      <c r="G16" s="121"/>
      <c r="H16" s="7"/>
      <c r="J16" s="8">
        <v>2</v>
      </c>
      <c r="K16" s="151"/>
      <c r="L16" s="151"/>
      <c r="M16" s="151"/>
      <c r="N16" s="151"/>
      <c r="O16" s="151"/>
      <c r="P16" s="151"/>
      <c r="Q16" s="151"/>
      <c r="S16" s="150"/>
      <c r="T16" s="150"/>
      <c r="V16" s="150"/>
      <c r="W16" s="150"/>
      <c r="Y16" s="150"/>
      <c r="Z16" s="150"/>
      <c r="AB16" s="123"/>
      <c r="AC16" s="7"/>
    </row>
    <row r="17" spans="1:59" s="2" customFormat="1">
      <c r="A17" s="64"/>
      <c r="B17" s="8">
        <v>3</v>
      </c>
      <c r="C17" s="151"/>
      <c r="D17" s="151"/>
      <c r="G17" s="121"/>
      <c r="H17" s="7"/>
      <c r="J17" s="8">
        <v>3</v>
      </c>
      <c r="K17" s="151"/>
      <c r="L17" s="151"/>
      <c r="M17" s="151"/>
      <c r="N17" s="151"/>
      <c r="O17" s="151"/>
      <c r="P17" s="151"/>
      <c r="Q17" s="151"/>
      <c r="S17" s="150"/>
      <c r="T17" s="150"/>
      <c r="V17" s="150"/>
      <c r="W17" s="150"/>
      <c r="Y17" s="150"/>
      <c r="Z17" s="150"/>
      <c r="AB17" s="123"/>
      <c r="AC17" s="7"/>
    </row>
    <row r="18" spans="1:59" s="2" customFormat="1">
      <c r="A18" s="64"/>
      <c r="B18" s="8">
        <v>4</v>
      </c>
      <c r="C18" s="151"/>
      <c r="D18" s="151"/>
      <c r="G18" s="121"/>
      <c r="H18" s="7"/>
      <c r="J18" s="8">
        <v>4</v>
      </c>
      <c r="K18" s="151"/>
      <c r="L18" s="151"/>
      <c r="M18" s="151"/>
      <c r="N18" s="151"/>
      <c r="O18" s="151"/>
      <c r="P18" s="151"/>
      <c r="Q18" s="151"/>
      <c r="S18" s="150"/>
      <c r="T18" s="150"/>
      <c r="V18" s="150"/>
      <c r="W18" s="150"/>
      <c r="Y18" s="150"/>
      <c r="Z18" s="150"/>
      <c r="AB18" s="123"/>
      <c r="AC18" s="7"/>
    </row>
    <row r="19" spans="1:59" s="2" customFormat="1">
      <c r="A19" s="64"/>
      <c r="B19" s="8">
        <v>5</v>
      </c>
      <c r="C19" s="151"/>
      <c r="D19" s="151"/>
      <c r="G19" s="121"/>
      <c r="H19" s="7"/>
      <c r="J19" s="8">
        <v>5</v>
      </c>
      <c r="K19" s="151"/>
      <c r="L19" s="151"/>
      <c r="M19" s="151"/>
      <c r="N19" s="151"/>
      <c r="O19" s="151"/>
      <c r="P19" s="151"/>
      <c r="Q19" s="151"/>
      <c r="S19" s="150"/>
      <c r="T19" s="150"/>
      <c r="V19" s="150"/>
      <c r="W19" s="150"/>
      <c r="Y19" s="150"/>
      <c r="Z19" s="150"/>
      <c r="AB19" s="123"/>
      <c r="AC19" s="7"/>
    </row>
    <row r="20" spans="1:59" s="2" customFormat="1" ht="7" customHeight="1" thickBot="1">
      <c r="A20" s="64"/>
      <c r="B20" s="9"/>
      <c r="C20" s="10"/>
      <c r="D20" s="10"/>
      <c r="E20" s="10"/>
      <c r="F20" s="10"/>
      <c r="G20" s="10"/>
      <c r="H20" s="11"/>
      <c r="J20" s="15"/>
      <c r="K20" s="17"/>
      <c r="L20" s="17"/>
      <c r="M20" s="17"/>
      <c r="N20" s="17"/>
      <c r="O20" s="17"/>
      <c r="P20" s="17"/>
      <c r="Q20" s="10"/>
      <c r="R20" s="10"/>
      <c r="S20" s="10"/>
      <c r="T20" s="10"/>
      <c r="U20" s="10"/>
      <c r="V20" s="10"/>
      <c r="W20" s="10"/>
      <c r="X20" s="10"/>
      <c r="Y20" s="10"/>
      <c r="Z20" s="10"/>
      <c r="AA20" s="10"/>
      <c r="AB20" s="10"/>
      <c r="AC20" s="11"/>
    </row>
    <row r="21" spans="1:59" s="2" customFormat="1" ht="7" customHeight="1" thickBot="1">
      <c r="A21" s="64"/>
      <c r="J21" s="56"/>
      <c r="K21" s="56"/>
      <c r="L21" s="56"/>
      <c r="M21" s="56"/>
      <c r="N21" s="56"/>
      <c r="O21" s="56"/>
      <c r="P21" s="56"/>
    </row>
    <row r="22" spans="1:59" s="56" customFormat="1" ht="16" thickBot="1">
      <c r="A22" s="51"/>
      <c r="B22" s="12"/>
      <c r="C22" s="37" t="s">
        <v>74</v>
      </c>
      <c r="D22" s="53" t="s">
        <v>75</v>
      </c>
      <c r="E22" s="141" t="s">
        <v>60</v>
      </c>
      <c r="F22" s="132"/>
      <c r="G22" s="142"/>
      <c r="H22" s="132" t="s">
        <v>76</v>
      </c>
      <c r="I22" s="132"/>
      <c r="J22" s="132"/>
      <c r="K22" s="132"/>
      <c r="L22" s="37" t="s">
        <v>77</v>
      </c>
      <c r="M22" s="141" t="s">
        <v>64</v>
      </c>
      <c r="N22" s="132"/>
      <c r="O22" s="142"/>
      <c r="P22" s="141" t="s">
        <v>57</v>
      </c>
      <c r="Q22" s="142"/>
      <c r="R22" s="132" t="s">
        <v>12</v>
      </c>
      <c r="S22" s="132"/>
      <c r="T22" s="132"/>
      <c r="U22" s="141" t="s">
        <v>13</v>
      </c>
      <c r="V22" s="142"/>
      <c r="W22" s="53" t="s">
        <v>76</v>
      </c>
      <c r="X22" s="141" t="s">
        <v>81</v>
      </c>
      <c r="Y22" s="142"/>
      <c r="Z22" s="53" t="s">
        <v>76</v>
      </c>
      <c r="AA22" s="141" t="s">
        <v>15</v>
      </c>
      <c r="AB22" s="142"/>
      <c r="AC22" s="25"/>
      <c r="AF22" s="170" t="s">
        <v>43</v>
      </c>
      <c r="AG22" s="132"/>
      <c r="AH22" s="132"/>
      <c r="AI22" s="132"/>
      <c r="AJ22" s="132"/>
      <c r="AK22" s="132"/>
      <c r="AL22" s="132"/>
      <c r="AM22" s="132"/>
      <c r="AN22" s="132"/>
      <c r="AO22" s="132"/>
      <c r="AP22" s="132"/>
      <c r="AQ22" s="171"/>
      <c r="AR22" s="50"/>
      <c r="AS22" s="170" t="s">
        <v>53</v>
      </c>
      <c r="AT22" s="132"/>
      <c r="AU22" s="171"/>
      <c r="BC22" s="2"/>
      <c r="BD22" s="2"/>
      <c r="BE22" s="2"/>
      <c r="BF22" s="2"/>
      <c r="BG22" s="2"/>
    </row>
    <row r="23" spans="1:59" s="56" customFormat="1" ht="16" thickBot="1">
      <c r="A23" s="51"/>
      <c r="B23" s="13"/>
      <c r="C23" s="38"/>
      <c r="E23" s="143"/>
      <c r="F23" s="133"/>
      <c r="G23" s="144"/>
      <c r="H23" s="133"/>
      <c r="I23" s="133"/>
      <c r="J23" s="133"/>
      <c r="K23" s="133"/>
      <c r="L23" s="38"/>
      <c r="P23" s="160"/>
      <c r="Q23" s="144"/>
      <c r="R23" s="133"/>
      <c r="S23" s="133"/>
      <c r="T23" s="133"/>
      <c r="U23" s="160"/>
      <c r="V23" s="144"/>
      <c r="W23" s="50" t="s">
        <v>56</v>
      </c>
      <c r="X23" s="160"/>
      <c r="Y23" s="144"/>
      <c r="Z23" s="50" t="s">
        <v>81</v>
      </c>
      <c r="AA23" s="161" t="s">
        <v>16</v>
      </c>
      <c r="AB23" s="162"/>
      <c r="AC23" s="26"/>
      <c r="AF23" s="76" t="s">
        <v>44</v>
      </c>
      <c r="AG23" s="167" t="s">
        <v>10</v>
      </c>
      <c r="AH23" s="168"/>
      <c r="AI23" s="77" t="s">
        <v>49</v>
      </c>
      <c r="AJ23" s="169" t="s">
        <v>11</v>
      </c>
      <c r="AK23" s="169"/>
      <c r="AL23" s="169"/>
      <c r="AM23" s="169"/>
      <c r="AN23" s="168"/>
      <c r="AO23" s="78" t="s">
        <v>12</v>
      </c>
      <c r="AP23" s="79" t="s">
        <v>50</v>
      </c>
      <c r="AQ23" s="79" t="s">
        <v>52</v>
      </c>
      <c r="AR23" s="14"/>
      <c r="AS23" s="87" t="s">
        <v>17</v>
      </c>
      <c r="AT23" s="78" t="s">
        <v>54</v>
      </c>
      <c r="AU23" s="79" t="s">
        <v>52</v>
      </c>
      <c r="AY23" s="2"/>
      <c r="AZ23" s="2"/>
      <c r="BA23" s="2"/>
      <c r="BB23" s="2"/>
      <c r="BC23" s="2"/>
    </row>
    <row r="24" spans="1:59" s="60" customFormat="1" ht="16" thickBot="1">
      <c r="A24" s="59"/>
      <c r="B24" s="35"/>
      <c r="C24" s="39"/>
      <c r="D24" s="54"/>
      <c r="E24" s="145" t="s">
        <v>59</v>
      </c>
      <c r="F24" s="134"/>
      <c r="G24" s="146"/>
      <c r="H24" s="134"/>
      <c r="I24" s="134"/>
      <c r="J24" s="134"/>
      <c r="K24" s="134"/>
      <c r="L24" s="39" t="s">
        <v>58</v>
      </c>
      <c r="M24" s="54"/>
      <c r="N24" s="54"/>
      <c r="O24" s="54"/>
      <c r="P24" s="145" t="s">
        <v>78</v>
      </c>
      <c r="Q24" s="146"/>
      <c r="R24" s="134" t="s">
        <v>79</v>
      </c>
      <c r="S24" s="134"/>
      <c r="T24" s="134"/>
      <c r="U24" s="145" t="s">
        <v>80</v>
      </c>
      <c r="V24" s="146"/>
      <c r="W24" s="54"/>
      <c r="X24" s="145" t="s">
        <v>80</v>
      </c>
      <c r="Y24" s="146"/>
      <c r="Z24" s="54"/>
      <c r="AA24" s="145" t="s">
        <v>80</v>
      </c>
      <c r="AB24" s="146"/>
      <c r="AC24" s="36"/>
      <c r="AF24" s="98"/>
      <c r="AG24" s="99"/>
      <c r="AH24" s="99"/>
      <c r="AI24" s="100"/>
      <c r="AJ24" s="99" t="s">
        <v>45</v>
      </c>
      <c r="AK24" s="101" t="s">
        <v>51</v>
      </c>
      <c r="AL24" s="101" t="s">
        <v>46</v>
      </c>
      <c r="AM24" s="101" t="s">
        <v>47</v>
      </c>
      <c r="AN24" s="101" t="s">
        <v>48</v>
      </c>
      <c r="AO24" s="99"/>
      <c r="AP24" s="100"/>
      <c r="AQ24" s="100"/>
      <c r="AS24" s="98"/>
      <c r="AT24" s="102"/>
      <c r="AU24" s="100"/>
      <c r="AY24" s="56"/>
      <c r="AZ24" s="56"/>
      <c r="BA24" s="56"/>
      <c r="BB24" s="56"/>
      <c r="BC24" s="56"/>
    </row>
    <row r="25" spans="1:59" s="2" customFormat="1">
      <c r="A25" s="64"/>
      <c r="B25" s="33">
        <v>1</v>
      </c>
      <c r="C25" s="106"/>
      <c r="D25" s="106"/>
      <c r="E25" s="147"/>
      <c r="F25" s="148"/>
      <c r="G25" s="149"/>
      <c r="H25" s="135" t="str">
        <f>IF(M25=0,"",IF(O25="A",IF(O25=0,"",IF(DATEDIF(E25,$AH$58,"y")&lt;14,"Youth",IF(DATEDIF(E25,$AH$58,"y")&lt;18,"Junior",IF(DATEDIF(E25,$AH$58,"y")&lt;35,"Senior","Veteran")))),IF(O25=0,"",IF(DATEDIF(E25,$AO$58,"y")&lt;14,"Youth",IF(DATEDIF(E25,$AO$58,"y")&lt;18,"Junior",IF(DATEDIF(E25,$AO$58,"y")&lt;35,"Senior","Veteran"))))))</f>
        <v/>
      </c>
      <c r="I25" s="136"/>
      <c r="J25" s="136"/>
      <c r="K25" s="137"/>
      <c r="L25" s="107"/>
      <c r="M25" s="108"/>
      <c r="N25" s="46" t="str">
        <f>IF(M25="VI","th  dan",IF(M25="V","th  dan",IF(M25="IV","th  dan",IF(M25="III","rd  dan",IF(M25="II","nd  dan",IF(M25="I","st  dan",IF(M25=1,"st  kup",IF(M25=2,"nd  kup",IF(M25=3,"rd  kup",IF(M25=4,"th  kup",IF(M25=5,"th  kup",IF(M25=6,"th  kup",IF(M25=7,"th  kup",IF(M25=8,"sth  kup",IF(M25=9,"th  kup",IF(M25=10,"th  kup",""))))))))))))))))</f>
        <v/>
      </c>
      <c r="O25" s="47" t="str">
        <f>IF(M25="VI","A",IF(M25="V","A",IF(M25="IV","A",IF(M25="III","A",IF(M25="II","A",IF(M25="I","A",IF(M25=1,"A",IF(M25=2,"A",IF(M25=3,"A",IF(M25=4,"A",IF(M25=5,"B",IF(M25=6,"B",IF(M25=7,"B",IF(M25=8,"B",IF(M25=9,"B",IF(M25=10,"B",""))))))))))))))))</f>
        <v/>
      </c>
      <c r="P25" s="108"/>
      <c r="Q25" s="34" t="str">
        <f>IF(R25&gt;0,"N/A",IF(P25&gt;0,"kg.",""))</f>
        <v/>
      </c>
      <c r="R25" s="154"/>
      <c r="S25" s="155"/>
      <c r="T25" s="49" t="str">
        <f>IF(P25&gt;0,"N/A",IF(R25&gt;0,"cm.",""))</f>
        <v/>
      </c>
      <c r="U25" s="158"/>
      <c r="V25" s="159"/>
      <c r="W25" s="57" t="str">
        <f>IF(U25="Yes",AQ25,"")</f>
        <v/>
      </c>
      <c r="X25" s="158"/>
      <c r="Y25" s="159"/>
      <c r="Z25" s="57" t="str">
        <f>IF(X25="Yes",AU25,"")</f>
        <v/>
      </c>
      <c r="AA25" s="158"/>
      <c r="AB25" s="159"/>
      <c r="AC25" s="7"/>
      <c r="AF25" s="69" t="str">
        <f>IF(H25="Youth","J",IF(H25="Junior","J",IF(H25="Senior","S",IF(H25="Veteran","V",""))))</f>
        <v/>
      </c>
      <c r="AG25" s="51" t="str">
        <f>H25&amp;L25</f>
        <v/>
      </c>
      <c r="AH25" s="52" t="str">
        <f>IF(AG25="YouthMale","J",IF(AG25="YouthFemale","M",IF(AG25="JuniorMale","H",IF(AG25="JuniorFemale","D",IF(AG25="SeniorMale","H",IF(AG25="SeniorFemale","D",IF(AG25="VeteranMale","H",IF(AG25="VeteranFemale","V",""))))))))</f>
        <v/>
      </c>
      <c r="AI25" s="62" t="str">
        <f>AF25&amp;AH25</f>
        <v/>
      </c>
      <c r="AJ25" s="61" t="str">
        <f>IF(P25&lt;35,"",IF(P25&lt;45,"-45",IF(P25&lt;50,"-50",IF(P25&lt;55,"-55",IF(P25&lt;60,"-60",IF(P25&lt;65,"-65",IF(P25&gt;64,"+65","")))))))</f>
        <v/>
      </c>
      <c r="AK25" s="58" t="str">
        <f>IF(P25&lt;35,"",IF(P25&lt;50,"-50",IF(P25&lt;56,"-56",IF(P25&lt;62,"-62",IF(P25&lt;68,"-68",IF(P25&lt;75,"-75",IF(P25&gt;74,"+75","")))))))</f>
        <v/>
      </c>
      <c r="AL25" s="58" t="str">
        <f>IF(P25&lt;35,"",IF(P25&lt;57,"-57",IF(P25&lt;63,"-63",IF(P25&lt;70,"-70",IF(P25&lt;78,"-78",IF(P25&lt;85,"-85",IF(P25&gt;84,"+85","")))))))</f>
        <v/>
      </c>
      <c r="AM25" s="58" t="str">
        <f>IF(P25&lt;35,"",IF(P25&lt;62,"-62",IF(P25&gt;61,"+62","")))</f>
        <v/>
      </c>
      <c r="AN25" s="58" t="str">
        <f>IF(P25&lt;35,"",IF(P25&lt;70,"-70",IF(P25&gt;69,"+70","")))</f>
        <v/>
      </c>
      <c r="AO25" s="59" t="str">
        <f t="shared" ref="AO25:AO54" si="0">IF(R25&lt;100,"",IF(R25&lt;130,"-130",IF(R25&lt;140,"-140",IF(R25&lt;150,"-150",IF(R25&lt;160,"-160",IF(R25&lt;170,"-170",IF(R25&gt;169,"+170","")))))))</f>
        <v/>
      </c>
      <c r="AP25" s="66" t="str">
        <f t="shared" ref="AP25:AP54" si="1">IF(AI25="JJ",AO25,IF(AI25="JM",AO25,IF(AI25="JD",AJ25,IF(AI25="JH",AK25,IF(AI25="JD",AK25,IF(AI25="SH",AL25,IF(AI25="VD",AM25,IF(AI25="VH",AN25,""))))))))</f>
        <v/>
      </c>
      <c r="AQ25" s="66" t="str">
        <f>AI25&amp;O25&amp;AP25</f>
        <v/>
      </c>
      <c r="AS25" s="81" t="str">
        <f t="shared" ref="AS25:AS54" si="2">IF(M25="IV","IVdan+",IF(M25="V","IVdan+",IF(M25="VI","IVdan+",IF(M25="III","IIIdan",IF(M25="II","IIdan",IF(M25="I","Idan",IF(M25=1,"1/2kup",IF(M25=2,"1/2kup",IF(M25=3,"3/4kup",IF(M25=4,"3/4kup",IF(M25=5,"5/6kup",IF(M25=6,"5/6kup",IF(M25=7,"7/8kup",IF(M25=8,"7/8kup",IF(M25=9,"9/10kup",IF(M25=10,"9/10kup",""))))))))))))))))</f>
        <v/>
      </c>
      <c r="AT25" s="85" t="s">
        <v>55</v>
      </c>
      <c r="AU25" s="62" t="str">
        <f>AF25&amp;AH25&amp;O25&amp;AT25&amp;AS25</f>
        <v>-</v>
      </c>
      <c r="AY25" s="56"/>
      <c r="AZ25" s="56"/>
      <c r="BA25" s="56"/>
      <c r="BB25" s="56"/>
      <c r="BC25" s="56"/>
    </row>
    <row r="26" spans="1:59" s="2" customFormat="1">
      <c r="A26" s="64"/>
      <c r="B26" s="27">
        <v>2</v>
      </c>
      <c r="C26" s="105"/>
      <c r="D26" s="105"/>
      <c r="E26" s="129"/>
      <c r="F26" s="130"/>
      <c r="G26" s="131"/>
      <c r="H26" s="135" t="str">
        <f>IF(M26=0,"",IF(O26="A",IF(O26=0,"",IF(DATEDIF(E26,$AH$58,"y")&lt;14,"Youth",IF(DATEDIF(E26,$AH$58,"y")&lt;18,"Junior",IF(DATEDIF(E26,$AH$58,"y")&lt;35,"Senior","Veteran")))),IF(O26=0,"",IF(DATEDIF(E26,$AO$58,"y")&lt;14,"Youth",IF(DATEDIF(E26,$AO$58,"y")&lt;18,"Junior",IF(DATEDIF(E26,$AO$58,"y")&lt;35,"Senior","Veteran"))))))</f>
        <v/>
      </c>
      <c r="I26" s="136"/>
      <c r="J26" s="136"/>
      <c r="K26" s="137"/>
      <c r="L26" s="109"/>
      <c r="M26" s="110"/>
      <c r="N26" s="46" t="str">
        <f t="shared" ref="N26:N54" si="3">IF(M26="VI","th  dan",IF(M26="V","th  dan",IF(M26="IV","th  dan",IF(M26="III","rd  dan",IF(M26="II","nd  dan",IF(M26="I","st  dan",IF(M26=1,"st  kup",IF(M26=2,"nd  kup",IF(M26=3,"rd  kup",IF(M26=4,"th  kup",IF(M26=5,"th  kup",IF(M26=6,"th  kup",IF(M26=7,"th  kup",IF(M26=8,"sth  kup",IF(M26=9,"th  kup",IF(M26=10,"th  kup",""))))))))))))))))</f>
        <v/>
      </c>
      <c r="O26" s="48" t="str">
        <f t="shared" ref="O26:O54" si="4">IF(M26="VI","A",IF(M26="V","A",IF(M26="IV","A",IF(M26="III","A",IF(M26="II","A",IF(M26="I","A",IF(M26=1,"A",IF(M26=2,"A",IF(M26=3,"A",IF(M26=4,"A",IF(M26=5,"B",IF(M26=6,"B",IF(M26=7,"B",IF(M26=8,"B",IF(M26=9,"B",IF(M26=10,"B",""))))))))))))))))</f>
        <v/>
      </c>
      <c r="P26" s="110"/>
      <c r="Q26" s="34" t="str">
        <f>IF(R26&gt;0,"N/A",IF(P26&gt;0,"kg.",""))</f>
        <v/>
      </c>
      <c r="R26" s="138"/>
      <c r="S26" s="139"/>
      <c r="T26" s="49" t="str">
        <f>IF(P26&gt;0,"N/A",IF(R26&gt;0,"cm.",""))</f>
        <v/>
      </c>
      <c r="U26" s="152"/>
      <c r="V26" s="153"/>
      <c r="W26" s="57" t="str">
        <f>IF(U26="Yes",AQ26,"")</f>
        <v/>
      </c>
      <c r="X26" s="152"/>
      <c r="Y26" s="153"/>
      <c r="Z26" s="68" t="str">
        <f>IF(X26="Yes",AU26,"")</f>
        <v/>
      </c>
      <c r="AA26" s="152"/>
      <c r="AB26" s="153"/>
      <c r="AC26" s="7"/>
      <c r="AF26" s="69" t="str">
        <f>IF(H26="Youth","J",IF(H26="Junior","J",IF(H26="Senior","S",IF(H26="Veteran","V",""))))</f>
        <v/>
      </c>
      <c r="AG26" s="51" t="str">
        <f t="shared" ref="AG26:AG54" si="5">H26&amp;L26</f>
        <v/>
      </c>
      <c r="AH26" s="52" t="str">
        <f>IF(AG26="YouthMale","J",IF(AG26="YouthFemale","M",IF(AG26="JuniorMale","H",IF(AG26="JuniorFemale","D",IF(AG26="SeniorMale","H",IF(AG26="SeniorFemale","D",IF(AG26="VeteranMale","H",IF(AG26="VeteranFemale","V",""))))))))</f>
        <v/>
      </c>
      <c r="AI26" s="62" t="str">
        <f t="shared" ref="AI26:AI54" si="6">AF26&amp;AH26</f>
        <v/>
      </c>
      <c r="AJ26" s="61" t="str">
        <f t="shared" ref="AJ26:AJ54" si="7">IF(P26&lt;35,"",IF(P26&lt;45,"-45",IF(P26&lt;50,"-50",IF(P26&lt;55,"-55",IF(P26&lt;60,"-60",IF(P26&lt;65,"-65",IF(P26&gt;64,"+65","")))))))</f>
        <v/>
      </c>
      <c r="AK26" s="58" t="str">
        <f t="shared" ref="AK26:AK54" si="8">IF(P26&lt;35,"",IF(P26&lt;50,"-50",IF(P26&lt;56,"-56",IF(P26&lt;62,"-62",IF(P26&lt;68,"-68",IF(P26&lt;75,"-75",IF(P26&gt;74,"+75","")))))))</f>
        <v/>
      </c>
      <c r="AL26" s="58" t="str">
        <f t="shared" ref="AL26:AL54" si="9">IF(P26&lt;35,"",IF(P26&lt;57,"-57",IF(P26&lt;63,"-63",IF(P26&lt;70,"-70",IF(P26&lt;78,"-78",IF(P26&lt;85,"-85",IF(P26&gt;84,"+85","")))))))</f>
        <v/>
      </c>
      <c r="AM26" s="58" t="str">
        <f t="shared" ref="AM26:AM54" si="10">IF(P26&lt;35,"",IF(P26&lt;62,"-62",IF(P26&gt;61,"+62","")))</f>
        <v/>
      </c>
      <c r="AN26" s="58" t="str">
        <f t="shared" ref="AN26:AN54" si="11">IF(P26&lt;35,"",IF(P26&lt;70,"-70",IF(P26&gt;69,"+70","")))</f>
        <v/>
      </c>
      <c r="AO26" s="64" t="str">
        <f t="shared" si="0"/>
        <v/>
      </c>
      <c r="AP26" s="66" t="str">
        <f t="shared" si="1"/>
        <v/>
      </c>
      <c r="AQ26" s="66" t="str">
        <f t="shared" ref="AQ26:AQ54" si="12">AI26&amp;O26&amp;AP26</f>
        <v/>
      </c>
      <c r="AS26" s="81" t="str">
        <f t="shared" si="2"/>
        <v/>
      </c>
      <c r="AT26" s="85" t="s">
        <v>55</v>
      </c>
      <c r="AU26" s="62" t="str">
        <f t="shared" ref="AU26:AU54" si="13">AF26&amp;AH26&amp;O26&amp;AT26&amp;AS26</f>
        <v>-</v>
      </c>
      <c r="AY26" s="60"/>
      <c r="AZ26" s="60"/>
      <c r="BA26" s="60"/>
      <c r="BB26" s="60"/>
      <c r="BC26" s="60"/>
    </row>
    <row r="27" spans="1:59" s="2" customFormat="1">
      <c r="A27" s="64"/>
      <c r="B27" s="27">
        <v>3</v>
      </c>
      <c r="C27" s="105"/>
      <c r="D27" s="105"/>
      <c r="E27" s="129"/>
      <c r="F27" s="130"/>
      <c r="G27" s="131"/>
      <c r="H27" s="135" t="str">
        <f>IF(M27=0,"",IF(O27="A",IF(O27=0,"",IF(DATEDIF(E27,$AH$58,"y")&lt;14,"Youth",IF(DATEDIF(E27,$AH$58,"y")&lt;18,"Junior",IF(DATEDIF(E27,$AH$58,"y")&lt;35,"Senior","Veteran")))),IF(O27=0,"",IF(DATEDIF(E27,$AO$58,"y")&lt;14,"Youth",IF(DATEDIF(E27,$AO$58,"y")&lt;18,"Junior",IF(DATEDIF(E27,$AO$58,"y")&lt;35,"Senior","Veteran"))))))</f>
        <v/>
      </c>
      <c r="I27" s="136"/>
      <c r="J27" s="136"/>
      <c r="K27" s="137"/>
      <c r="L27" s="109"/>
      <c r="M27" s="110"/>
      <c r="N27" s="46" t="str">
        <f t="shared" si="3"/>
        <v/>
      </c>
      <c r="O27" s="48" t="str">
        <f t="shared" si="4"/>
        <v/>
      </c>
      <c r="P27" s="110"/>
      <c r="Q27" s="34" t="str">
        <f>IF(R27&gt;0,"N/A",IF(P27&gt;0,"kg.",""))</f>
        <v/>
      </c>
      <c r="R27" s="138"/>
      <c r="S27" s="139"/>
      <c r="T27" s="49" t="str">
        <f>IF(P27&gt;0,"N/A",IF(R27&gt;0,"cm.",""))</f>
        <v/>
      </c>
      <c r="U27" s="152"/>
      <c r="V27" s="153"/>
      <c r="W27" s="57" t="str">
        <f>IF(U27="Yes",AQ27,"")</f>
        <v/>
      </c>
      <c r="X27" s="152"/>
      <c r="Y27" s="153"/>
      <c r="Z27" s="68" t="str">
        <f>IF(X27="Yes",AU27,"")</f>
        <v/>
      </c>
      <c r="AA27" s="152"/>
      <c r="AB27" s="153"/>
      <c r="AC27" s="7"/>
      <c r="AF27" s="69" t="str">
        <f>IF(H27="Youth","J",IF(H27="Junior","J",IF(H27="Senior","S",IF(H27="Veteran","V",""))))</f>
        <v/>
      </c>
      <c r="AG27" s="51" t="str">
        <f t="shared" si="5"/>
        <v/>
      </c>
      <c r="AH27" s="52" t="str">
        <f>IF(AG27="YouthMale","J",IF(AG27="YouthFemale","M",IF(AG27="JuniorMale","H",IF(AG27="JuniorFemale","D",IF(AG27="SeniorMale","H",IF(AG27="SeniorFemale","D",IF(AG27="VeteranMale","H",IF(AG27="VeteranFemale","V",""))))))))</f>
        <v/>
      </c>
      <c r="AI27" s="62" t="str">
        <f t="shared" si="6"/>
        <v/>
      </c>
      <c r="AJ27" s="61" t="str">
        <f t="shared" si="7"/>
        <v/>
      </c>
      <c r="AK27" s="58" t="str">
        <f t="shared" si="8"/>
        <v/>
      </c>
      <c r="AL27" s="58" t="str">
        <f t="shared" si="9"/>
        <v/>
      </c>
      <c r="AM27" s="58" t="str">
        <f t="shared" si="10"/>
        <v/>
      </c>
      <c r="AN27" s="58" t="str">
        <f t="shared" si="11"/>
        <v/>
      </c>
      <c r="AO27" s="64" t="str">
        <f t="shared" si="0"/>
        <v/>
      </c>
      <c r="AP27" s="66" t="str">
        <f t="shared" si="1"/>
        <v/>
      </c>
      <c r="AQ27" s="66" t="str">
        <f t="shared" si="12"/>
        <v/>
      </c>
      <c r="AS27" s="81" t="str">
        <f t="shared" si="2"/>
        <v/>
      </c>
      <c r="AT27" s="85" t="s">
        <v>55</v>
      </c>
      <c r="AU27" s="62" t="str">
        <f t="shared" si="13"/>
        <v>-</v>
      </c>
    </row>
    <row r="28" spans="1:59" s="2" customFormat="1">
      <c r="A28" s="64"/>
      <c r="B28" s="27">
        <v>4</v>
      </c>
      <c r="C28" s="105"/>
      <c r="D28" s="105"/>
      <c r="E28" s="129"/>
      <c r="F28" s="130"/>
      <c r="G28" s="131"/>
      <c r="H28" s="135" t="str">
        <f>IF(M28=0,"",IF(O28="A",IF(O28=0,"",IF(DATEDIF(E28,$AH$58,"y")&lt;14,"Youth",IF(DATEDIF(E28,$AH$58,"y")&lt;18,"Junior",IF(DATEDIF(E28,$AH$58,"y")&lt;35,"Senior","Veteran")))),IF(O28=0,"",IF(DATEDIF(E28,$AO$58,"y")&lt;14,"Youth",IF(DATEDIF(E28,$AO$58,"y")&lt;18,"Junior",IF(DATEDIF(E28,$AO$58,"y")&lt;35,"Senior","Veteran"))))))</f>
        <v/>
      </c>
      <c r="I28" s="136"/>
      <c r="J28" s="136"/>
      <c r="K28" s="137"/>
      <c r="L28" s="109"/>
      <c r="M28" s="110"/>
      <c r="N28" s="46" t="str">
        <f t="shared" si="3"/>
        <v/>
      </c>
      <c r="O28" s="48" t="str">
        <f t="shared" si="4"/>
        <v/>
      </c>
      <c r="P28" s="110"/>
      <c r="Q28" s="34" t="str">
        <f>IF(R28&gt;0,"N/A",IF(P28&gt;0,"kg.",""))</f>
        <v/>
      </c>
      <c r="R28" s="138"/>
      <c r="S28" s="139"/>
      <c r="T28" s="49" t="str">
        <f>IF(P28&gt;0,"N/A",IF(R28&gt;0,"cm.",""))</f>
        <v/>
      </c>
      <c r="U28" s="152"/>
      <c r="V28" s="153"/>
      <c r="W28" s="57" t="str">
        <f>IF(U28="Yes",AQ28,"")</f>
        <v/>
      </c>
      <c r="X28" s="152"/>
      <c r="Y28" s="153"/>
      <c r="Z28" s="68" t="str">
        <f>IF(X28="Yes",AU28,"")</f>
        <v/>
      </c>
      <c r="AA28" s="152"/>
      <c r="AB28" s="153"/>
      <c r="AC28" s="7"/>
      <c r="AF28" s="69" t="str">
        <f>IF(H28="Youth","J",IF(H28="Junior","J",IF(H28="Senior","S",IF(H28="Veteran","V",""))))</f>
        <v/>
      </c>
      <c r="AG28" s="51" t="str">
        <f t="shared" si="5"/>
        <v/>
      </c>
      <c r="AH28" s="52" t="str">
        <f>IF(AG28="YouthMale","J",IF(AG28="YouthFemale","M",IF(AG28="JuniorMale","H",IF(AG28="JuniorFemale","D",IF(AG28="SeniorMale","H",IF(AG28="SeniorFemale","D",IF(AG28="VeteranMale","H",IF(AG28="VeteranFemale","V",""))))))))</f>
        <v/>
      </c>
      <c r="AI28" s="62" t="str">
        <f t="shared" si="6"/>
        <v/>
      </c>
      <c r="AJ28" s="61" t="str">
        <f t="shared" si="7"/>
        <v/>
      </c>
      <c r="AK28" s="58" t="str">
        <f t="shared" si="8"/>
        <v/>
      </c>
      <c r="AL28" s="58" t="str">
        <f t="shared" si="9"/>
        <v/>
      </c>
      <c r="AM28" s="58" t="str">
        <f t="shared" si="10"/>
        <v/>
      </c>
      <c r="AN28" s="58" t="str">
        <f t="shared" si="11"/>
        <v/>
      </c>
      <c r="AO28" s="64" t="str">
        <f t="shared" si="0"/>
        <v/>
      </c>
      <c r="AP28" s="66" t="str">
        <f t="shared" si="1"/>
        <v/>
      </c>
      <c r="AQ28" s="66" t="str">
        <f t="shared" si="12"/>
        <v/>
      </c>
      <c r="AS28" s="81" t="str">
        <f t="shared" si="2"/>
        <v/>
      </c>
      <c r="AT28" s="85" t="s">
        <v>55</v>
      </c>
      <c r="AU28" s="62" t="str">
        <f t="shared" si="13"/>
        <v>-</v>
      </c>
    </row>
    <row r="29" spans="1:59" s="2" customFormat="1">
      <c r="A29" s="64"/>
      <c r="B29" s="27">
        <v>5</v>
      </c>
      <c r="C29" s="105"/>
      <c r="D29" s="105"/>
      <c r="E29" s="129"/>
      <c r="F29" s="130"/>
      <c r="G29" s="131"/>
      <c r="H29" s="135" t="str">
        <f>IF(M29=0,"",IF(O29="A",IF(O29=0,"",IF(DATEDIF(E29,$AH$58,"y")&lt;14,"Youth",IF(DATEDIF(E29,$AH$58,"y")&lt;18,"Junior",IF(DATEDIF(E29,$AH$58,"y")&lt;35,"Senior","Veteran")))),IF(O29=0,"",IF(DATEDIF(E29,$AO$58,"y")&lt;14,"Youth",IF(DATEDIF(E29,$AO$58,"y")&lt;18,"Junior",IF(DATEDIF(E29,$AO$58,"y")&lt;35,"Senior","Veteran"))))))</f>
        <v/>
      </c>
      <c r="I29" s="136"/>
      <c r="J29" s="136"/>
      <c r="K29" s="137"/>
      <c r="L29" s="109"/>
      <c r="M29" s="110"/>
      <c r="N29" s="46" t="str">
        <f t="shared" si="3"/>
        <v/>
      </c>
      <c r="O29" s="48" t="str">
        <f t="shared" si="4"/>
        <v/>
      </c>
      <c r="P29" s="110"/>
      <c r="Q29" s="34" t="str">
        <f>IF(R29&gt;0,"N/A",IF(P29&gt;0,"kg.",""))</f>
        <v/>
      </c>
      <c r="R29" s="138"/>
      <c r="S29" s="139"/>
      <c r="T29" s="49" t="str">
        <f>IF(P29&gt;0,"N/A",IF(R29&gt;0,"cm.",""))</f>
        <v/>
      </c>
      <c r="U29" s="152"/>
      <c r="V29" s="153"/>
      <c r="W29" s="57" t="str">
        <f>IF(U29="Yes",AQ29,"")</f>
        <v/>
      </c>
      <c r="X29" s="152"/>
      <c r="Y29" s="153"/>
      <c r="Z29" s="68" t="str">
        <f>IF(X29="Yes",AU29,"")</f>
        <v/>
      </c>
      <c r="AA29" s="152"/>
      <c r="AB29" s="153"/>
      <c r="AC29" s="7"/>
      <c r="AF29" s="69" t="str">
        <f>IF(H29="Youth","J",IF(H29="Junior","J",IF(H29="Senior","S",IF(H29="Veteran","V",""))))</f>
        <v/>
      </c>
      <c r="AG29" s="51" t="str">
        <f t="shared" si="5"/>
        <v/>
      </c>
      <c r="AH29" s="52" t="str">
        <f>IF(AG29="YouthMale","J",IF(AG29="YouthFemale","M",IF(AG29="JuniorMale","H",IF(AG29="JuniorFemale","D",IF(AG29="SeniorMale","H",IF(AG29="SeniorFemale","D",IF(AG29="VeteranMale","H",IF(AG29="VeteranFemale","V",""))))))))</f>
        <v/>
      </c>
      <c r="AI29" s="62" t="str">
        <f t="shared" si="6"/>
        <v/>
      </c>
      <c r="AJ29" s="61" t="str">
        <f t="shared" si="7"/>
        <v/>
      </c>
      <c r="AK29" s="58" t="str">
        <f t="shared" si="8"/>
        <v/>
      </c>
      <c r="AL29" s="58" t="str">
        <f t="shared" si="9"/>
        <v/>
      </c>
      <c r="AM29" s="58" t="str">
        <f t="shared" si="10"/>
        <v/>
      </c>
      <c r="AN29" s="58" t="str">
        <f t="shared" si="11"/>
        <v/>
      </c>
      <c r="AO29" s="64" t="str">
        <f t="shared" si="0"/>
        <v/>
      </c>
      <c r="AP29" s="66" t="str">
        <f t="shared" si="1"/>
        <v/>
      </c>
      <c r="AQ29" s="66" t="str">
        <f t="shared" si="12"/>
        <v/>
      </c>
      <c r="AS29" s="81" t="str">
        <f t="shared" si="2"/>
        <v/>
      </c>
      <c r="AT29" s="85" t="s">
        <v>55</v>
      </c>
      <c r="AU29" s="62" t="str">
        <f t="shared" si="13"/>
        <v>-</v>
      </c>
    </row>
    <row r="30" spans="1:59" s="2" customFormat="1">
      <c r="A30" s="64"/>
      <c r="B30" s="27">
        <v>6</v>
      </c>
      <c r="C30" s="105"/>
      <c r="D30" s="105"/>
      <c r="E30" s="129"/>
      <c r="F30" s="130"/>
      <c r="G30" s="131"/>
      <c r="H30" s="135" t="str">
        <f>IF(M30=0,"",IF(O30="A",IF(O30=0,"",IF(DATEDIF(E30,$AH$58,"y")&lt;14,"Youth",IF(DATEDIF(E30,$AH$58,"y")&lt;18,"Junior",IF(DATEDIF(E30,$AH$58,"y")&lt;35,"Senior","Veteran")))),IF(O30=0,"",IF(DATEDIF(E30,$AO$58,"y")&lt;14,"Youth",IF(DATEDIF(E30,$AO$58,"y")&lt;18,"Junior",IF(DATEDIF(E30,$AO$58,"y")&lt;35,"Senior","Veteran"))))))</f>
        <v/>
      </c>
      <c r="I30" s="136"/>
      <c r="J30" s="136"/>
      <c r="K30" s="137"/>
      <c r="L30" s="109"/>
      <c r="M30" s="110"/>
      <c r="N30" s="46" t="str">
        <f t="shared" si="3"/>
        <v/>
      </c>
      <c r="O30" s="48" t="str">
        <f t="shared" si="4"/>
        <v/>
      </c>
      <c r="P30" s="110"/>
      <c r="Q30" s="34" t="str">
        <f>IF(R30&gt;0,"N/A",IF(P30&gt;0,"kg.",""))</f>
        <v/>
      </c>
      <c r="R30" s="138"/>
      <c r="S30" s="139"/>
      <c r="T30" s="49" t="str">
        <f>IF(P30&gt;0,"N/A",IF(R30&gt;0,"cm.",""))</f>
        <v/>
      </c>
      <c r="U30" s="152"/>
      <c r="V30" s="153"/>
      <c r="W30" s="57" t="str">
        <f>IF(U30="Yes",AQ30,"")</f>
        <v/>
      </c>
      <c r="X30" s="152"/>
      <c r="Y30" s="153"/>
      <c r="Z30" s="68" t="str">
        <f>IF(X30="Yes",AU30,"")</f>
        <v/>
      </c>
      <c r="AA30" s="152"/>
      <c r="AB30" s="153"/>
      <c r="AC30" s="7"/>
      <c r="AF30" s="69" t="str">
        <f>IF(H30="Youth","J",IF(H30="Junior","J",IF(H30="Senior","S",IF(H30="Veteran","V",""))))</f>
        <v/>
      </c>
      <c r="AG30" s="51" t="str">
        <f t="shared" si="5"/>
        <v/>
      </c>
      <c r="AH30" s="52" t="str">
        <f>IF(AG30="YouthMale","J",IF(AG30="YouthFemale","M",IF(AG30="JuniorMale","H",IF(AG30="JuniorFemale","D",IF(AG30="SeniorMale","H",IF(AG30="SeniorFemale","D",IF(AG30="VeteranMale","H",IF(AG30="VeteranFemale","V",""))))))))</f>
        <v/>
      </c>
      <c r="AI30" s="62" t="str">
        <f t="shared" si="6"/>
        <v/>
      </c>
      <c r="AJ30" s="61" t="str">
        <f t="shared" si="7"/>
        <v/>
      </c>
      <c r="AK30" s="58" t="str">
        <f t="shared" si="8"/>
        <v/>
      </c>
      <c r="AL30" s="58" t="str">
        <f t="shared" si="9"/>
        <v/>
      </c>
      <c r="AM30" s="58" t="str">
        <f t="shared" si="10"/>
        <v/>
      </c>
      <c r="AN30" s="58" t="str">
        <f t="shared" si="11"/>
        <v/>
      </c>
      <c r="AO30" s="64" t="str">
        <f t="shared" si="0"/>
        <v/>
      </c>
      <c r="AP30" s="66" t="str">
        <f t="shared" si="1"/>
        <v/>
      </c>
      <c r="AQ30" s="66" t="str">
        <f t="shared" si="12"/>
        <v/>
      </c>
      <c r="AS30" s="81" t="str">
        <f t="shared" si="2"/>
        <v/>
      </c>
      <c r="AT30" s="85" t="s">
        <v>55</v>
      </c>
      <c r="AU30" s="62" t="str">
        <f t="shared" si="13"/>
        <v>-</v>
      </c>
    </row>
    <row r="31" spans="1:59" s="2" customFormat="1">
      <c r="A31" s="64"/>
      <c r="B31" s="27">
        <v>7</v>
      </c>
      <c r="C31" s="105"/>
      <c r="D31" s="105"/>
      <c r="E31" s="129"/>
      <c r="F31" s="130"/>
      <c r="G31" s="131"/>
      <c r="H31" s="126" t="str">
        <f>IF(M31=0,"",IF(O31="A",IF(O31=0,"",IF(DATEDIF(E31,$AH$58,"y")&lt;14,"Youth",IF(DATEDIF(E31,$AH$58,"y")&lt;18,"Junior",IF(DATEDIF(E31,$AH$58,"y")&lt;35,"Senior","Veteran")))),IF(O31=0,"",IF(DATEDIF(E31,$AO$58,"y")&lt;14,"Youth",IF(DATEDIF(E31,$AO$58,"y")&lt;18,"Junior",IF(DATEDIF(E31,$AO$58,"y")&lt;35,"Senior","Veteran"))))))</f>
        <v/>
      </c>
      <c r="I31" s="127"/>
      <c r="J31" s="127"/>
      <c r="K31" s="128"/>
      <c r="L31" s="109"/>
      <c r="M31" s="110"/>
      <c r="N31" s="46" t="str">
        <f t="shared" si="3"/>
        <v/>
      </c>
      <c r="O31" s="48" t="str">
        <f t="shared" si="4"/>
        <v/>
      </c>
      <c r="P31" s="110"/>
      <c r="Q31" s="34" t="str">
        <f>IF(R31&gt;0,"N/A",IF(P31&gt;0,"kg.",""))</f>
        <v/>
      </c>
      <c r="R31" s="138"/>
      <c r="S31" s="139"/>
      <c r="T31" s="49" t="str">
        <f>IF(P31&gt;0,"N/A",IF(R31&gt;0,"cm.",""))</f>
        <v/>
      </c>
      <c r="U31" s="152"/>
      <c r="V31" s="153"/>
      <c r="W31" s="57" t="str">
        <f>IF(U31="Yes",AQ31,"")</f>
        <v/>
      </c>
      <c r="X31" s="152"/>
      <c r="Y31" s="153"/>
      <c r="Z31" s="68" t="str">
        <f>IF(X31="Yes",AU31,"")</f>
        <v/>
      </c>
      <c r="AA31" s="152"/>
      <c r="AB31" s="153"/>
      <c r="AC31" s="7"/>
      <c r="AF31" s="69" t="str">
        <f>IF(H31="Youth","J",IF(H31="Junior","J",IF(H31="Senior","S",IF(H31="Veteran","V",""))))</f>
        <v/>
      </c>
      <c r="AG31" s="51" t="str">
        <f t="shared" si="5"/>
        <v/>
      </c>
      <c r="AH31" s="52" t="str">
        <f>IF(AG31="YouthMale","J",IF(AG31="YouthFemale","M",IF(AG31="JuniorMale","H",IF(AG31="JuniorFemale","D",IF(AG31="SeniorMale","H",IF(AG31="SeniorFemale","D",IF(AG31="VeteranMale","H",IF(AG31="VeteranFemale","V",""))))))))</f>
        <v/>
      </c>
      <c r="AI31" s="62" t="str">
        <f t="shared" si="6"/>
        <v/>
      </c>
      <c r="AJ31" s="61" t="str">
        <f t="shared" si="7"/>
        <v/>
      </c>
      <c r="AK31" s="58" t="str">
        <f t="shared" si="8"/>
        <v/>
      </c>
      <c r="AL31" s="58" t="str">
        <f t="shared" si="9"/>
        <v/>
      </c>
      <c r="AM31" s="58" t="str">
        <f t="shared" si="10"/>
        <v/>
      </c>
      <c r="AN31" s="58" t="str">
        <f t="shared" si="11"/>
        <v/>
      </c>
      <c r="AO31" s="64" t="str">
        <f t="shared" si="0"/>
        <v/>
      </c>
      <c r="AP31" s="66" t="str">
        <f t="shared" si="1"/>
        <v/>
      </c>
      <c r="AQ31" s="66" t="str">
        <f t="shared" si="12"/>
        <v/>
      </c>
      <c r="AS31" s="81" t="str">
        <f t="shared" si="2"/>
        <v/>
      </c>
      <c r="AT31" s="85" t="s">
        <v>55</v>
      </c>
      <c r="AU31" s="62" t="str">
        <f t="shared" si="13"/>
        <v>-</v>
      </c>
    </row>
    <row r="32" spans="1:59" s="2" customFormat="1">
      <c r="A32" s="64"/>
      <c r="B32" s="27">
        <v>8</v>
      </c>
      <c r="C32" s="105"/>
      <c r="D32" s="105"/>
      <c r="E32" s="129"/>
      <c r="F32" s="130"/>
      <c r="G32" s="131"/>
      <c r="H32" s="126" t="str">
        <f>IF(M32=0,"",IF(O32="A",IF(O32=0,"",IF(DATEDIF(E32,$AH$58,"y")&lt;14,"Youth",IF(DATEDIF(E32,$AH$58,"y")&lt;18,"Junior",IF(DATEDIF(E32,$AH$58,"y")&lt;35,"Senior","Veteran")))),IF(O32=0,"",IF(DATEDIF(E32,$AO$58,"y")&lt;14,"Youth",IF(DATEDIF(E32,$AO$58,"y")&lt;18,"Junior",IF(DATEDIF(E32,$AO$58,"y")&lt;35,"Senior","Veteran"))))))</f>
        <v/>
      </c>
      <c r="I32" s="127"/>
      <c r="J32" s="127"/>
      <c r="K32" s="128"/>
      <c r="L32" s="109"/>
      <c r="M32" s="110"/>
      <c r="N32" s="46" t="str">
        <f t="shared" si="3"/>
        <v/>
      </c>
      <c r="O32" s="48" t="str">
        <f t="shared" si="4"/>
        <v/>
      </c>
      <c r="P32" s="110"/>
      <c r="Q32" s="34" t="str">
        <f>IF(R32&gt;0,"N/A",IF(P32&gt;0,"kg.",""))</f>
        <v/>
      </c>
      <c r="R32" s="138"/>
      <c r="S32" s="139"/>
      <c r="T32" s="49" t="str">
        <f>IF(P32&gt;0,"N/A",IF(R32&gt;0,"cm.",""))</f>
        <v/>
      </c>
      <c r="U32" s="152"/>
      <c r="V32" s="153"/>
      <c r="W32" s="57" t="str">
        <f>IF(U32="Yes",AQ32,"")</f>
        <v/>
      </c>
      <c r="X32" s="152"/>
      <c r="Y32" s="153"/>
      <c r="Z32" s="68" t="str">
        <f>IF(X32="Yes",AU32,"")</f>
        <v/>
      </c>
      <c r="AA32" s="152"/>
      <c r="AB32" s="153"/>
      <c r="AC32" s="7"/>
      <c r="AF32" s="69" t="str">
        <f>IF(H32="Youth","J",IF(H32="Junior","J",IF(H32="Senior","S",IF(H32="Veteran","V",""))))</f>
        <v/>
      </c>
      <c r="AG32" s="51" t="str">
        <f t="shared" si="5"/>
        <v/>
      </c>
      <c r="AH32" s="52" t="str">
        <f>IF(AG32="YouthMale","J",IF(AG32="YouthFemale","M",IF(AG32="JuniorMale","H",IF(AG32="JuniorFemale","D",IF(AG32="SeniorMale","H",IF(AG32="SeniorFemale","D",IF(AG32="VeteranMale","H",IF(AG32="VeteranFemale","V",""))))))))</f>
        <v/>
      </c>
      <c r="AI32" s="62" t="str">
        <f t="shared" si="6"/>
        <v/>
      </c>
      <c r="AJ32" s="61" t="str">
        <f t="shared" si="7"/>
        <v/>
      </c>
      <c r="AK32" s="58" t="str">
        <f t="shared" si="8"/>
        <v/>
      </c>
      <c r="AL32" s="58" t="str">
        <f t="shared" si="9"/>
        <v/>
      </c>
      <c r="AM32" s="58" t="str">
        <f t="shared" si="10"/>
        <v/>
      </c>
      <c r="AN32" s="58" t="str">
        <f t="shared" si="11"/>
        <v/>
      </c>
      <c r="AO32" s="64" t="str">
        <f t="shared" si="0"/>
        <v/>
      </c>
      <c r="AP32" s="66" t="str">
        <f t="shared" si="1"/>
        <v/>
      </c>
      <c r="AQ32" s="66" t="str">
        <f t="shared" si="12"/>
        <v/>
      </c>
      <c r="AS32" s="81" t="str">
        <f t="shared" si="2"/>
        <v/>
      </c>
      <c r="AT32" s="85" t="s">
        <v>55</v>
      </c>
      <c r="AU32" s="62" t="str">
        <f t="shared" si="13"/>
        <v>-</v>
      </c>
    </row>
    <row r="33" spans="1:47" s="2" customFormat="1">
      <c r="A33" s="64"/>
      <c r="B33" s="27">
        <v>9</v>
      </c>
      <c r="C33" s="105"/>
      <c r="D33" s="105"/>
      <c r="E33" s="129"/>
      <c r="F33" s="130"/>
      <c r="G33" s="131"/>
      <c r="H33" s="126" t="str">
        <f>IF(M33=0,"",IF(O33="A",IF(O33=0,"",IF(DATEDIF(E33,$AH$58,"y")&lt;14,"Youth",IF(DATEDIF(E33,$AH$58,"y")&lt;18,"Junior",IF(DATEDIF(E33,$AH$58,"y")&lt;35,"Senior","Veteran")))),IF(O33=0,"",IF(DATEDIF(E33,$AO$58,"y")&lt;14,"Youth",IF(DATEDIF(E33,$AO$58,"y")&lt;18,"Junior",IF(DATEDIF(E33,$AO$58,"y")&lt;35,"Senior","Veteran"))))))</f>
        <v/>
      </c>
      <c r="I33" s="127"/>
      <c r="J33" s="127"/>
      <c r="K33" s="128"/>
      <c r="L33" s="109"/>
      <c r="M33" s="110"/>
      <c r="N33" s="46" t="str">
        <f t="shared" si="3"/>
        <v/>
      </c>
      <c r="O33" s="48" t="str">
        <f t="shared" si="4"/>
        <v/>
      </c>
      <c r="P33" s="110"/>
      <c r="Q33" s="34" t="str">
        <f>IF(R33&gt;0,"N/A",IF(P33&gt;0,"kg.",""))</f>
        <v/>
      </c>
      <c r="R33" s="138"/>
      <c r="S33" s="139"/>
      <c r="T33" s="49" t="str">
        <f>IF(P33&gt;0,"N/A",IF(R33&gt;0,"cm.",""))</f>
        <v/>
      </c>
      <c r="U33" s="152"/>
      <c r="V33" s="153"/>
      <c r="W33" s="57" t="str">
        <f>IF(U33="Yes",AQ33,"")</f>
        <v/>
      </c>
      <c r="X33" s="152"/>
      <c r="Y33" s="153"/>
      <c r="Z33" s="68" t="str">
        <f>IF(X33="Yes",AU33,"")</f>
        <v/>
      </c>
      <c r="AA33" s="152"/>
      <c r="AB33" s="153"/>
      <c r="AC33" s="7"/>
      <c r="AF33" s="69" t="str">
        <f>IF(H33="Youth","J",IF(H33="Junior","J",IF(H33="Senior","S",IF(H33="Veteran","V",""))))</f>
        <v/>
      </c>
      <c r="AG33" s="51" t="str">
        <f t="shared" si="5"/>
        <v/>
      </c>
      <c r="AH33" s="52" t="str">
        <f>IF(AG33="YouthMale","J",IF(AG33="YouthFemale","M",IF(AG33="JuniorMale","H",IF(AG33="JuniorFemale","D",IF(AG33="SeniorMale","H",IF(AG33="SeniorFemale","D",IF(AG33="VeteranMale","H",IF(AG33="VeteranFemale","V",""))))))))</f>
        <v/>
      </c>
      <c r="AI33" s="62" t="str">
        <f t="shared" si="6"/>
        <v/>
      </c>
      <c r="AJ33" s="61" t="str">
        <f t="shared" si="7"/>
        <v/>
      </c>
      <c r="AK33" s="58" t="str">
        <f t="shared" si="8"/>
        <v/>
      </c>
      <c r="AL33" s="58" t="str">
        <f t="shared" si="9"/>
        <v/>
      </c>
      <c r="AM33" s="58" t="str">
        <f t="shared" si="10"/>
        <v/>
      </c>
      <c r="AN33" s="58" t="str">
        <f t="shared" si="11"/>
        <v/>
      </c>
      <c r="AO33" s="64" t="str">
        <f t="shared" si="0"/>
        <v/>
      </c>
      <c r="AP33" s="66" t="str">
        <f t="shared" si="1"/>
        <v/>
      </c>
      <c r="AQ33" s="66" t="str">
        <f t="shared" si="12"/>
        <v/>
      </c>
      <c r="AS33" s="81" t="str">
        <f t="shared" si="2"/>
        <v/>
      </c>
      <c r="AT33" s="85" t="s">
        <v>55</v>
      </c>
      <c r="AU33" s="62" t="str">
        <f t="shared" si="13"/>
        <v>-</v>
      </c>
    </row>
    <row r="34" spans="1:47" s="2" customFormat="1">
      <c r="A34" s="64"/>
      <c r="B34" s="27">
        <v>10</v>
      </c>
      <c r="C34" s="105"/>
      <c r="D34" s="105"/>
      <c r="E34" s="129"/>
      <c r="F34" s="130"/>
      <c r="G34" s="131"/>
      <c r="H34" s="126" t="str">
        <f>IF(M34=0,"",IF(O34="A",IF(O34=0,"",IF(DATEDIF(E34,$AH$58,"y")&lt;14,"Youth",IF(DATEDIF(E34,$AH$58,"y")&lt;18,"Junior",IF(DATEDIF(E34,$AH$58,"y")&lt;35,"Senior","Veteran")))),IF(O34=0,"",IF(DATEDIF(E34,$AO$58,"y")&lt;14,"Youth",IF(DATEDIF(E34,$AO$58,"y")&lt;18,"Junior",IF(DATEDIF(E34,$AO$58,"y")&lt;35,"Senior","Veteran"))))))</f>
        <v/>
      </c>
      <c r="I34" s="127"/>
      <c r="J34" s="127"/>
      <c r="K34" s="128"/>
      <c r="L34" s="109"/>
      <c r="M34" s="110"/>
      <c r="N34" s="46" t="str">
        <f t="shared" si="3"/>
        <v/>
      </c>
      <c r="O34" s="48" t="str">
        <f t="shared" si="4"/>
        <v/>
      </c>
      <c r="P34" s="110"/>
      <c r="Q34" s="34" t="str">
        <f>IF(R34&gt;0,"N/A",IF(P34&gt;0,"kg.",""))</f>
        <v/>
      </c>
      <c r="R34" s="138"/>
      <c r="S34" s="139"/>
      <c r="T34" s="49" t="str">
        <f>IF(P34&gt;0,"N/A",IF(R34&gt;0,"cm.",""))</f>
        <v/>
      </c>
      <c r="U34" s="152"/>
      <c r="V34" s="153"/>
      <c r="W34" s="57" t="str">
        <f>IF(U34="Yes",AQ34,"")</f>
        <v/>
      </c>
      <c r="X34" s="152"/>
      <c r="Y34" s="153"/>
      <c r="Z34" s="68" t="str">
        <f>IF(X34="Yes",AU34,"")</f>
        <v/>
      </c>
      <c r="AA34" s="152"/>
      <c r="AB34" s="153"/>
      <c r="AC34" s="7"/>
      <c r="AF34" s="69" t="str">
        <f>IF(H34="Youth","J",IF(H34="Junior","J",IF(H34="Senior","S",IF(H34="Veteran","V",""))))</f>
        <v/>
      </c>
      <c r="AG34" s="51" t="str">
        <f t="shared" si="5"/>
        <v/>
      </c>
      <c r="AH34" s="52" t="str">
        <f>IF(AG34="YouthMale","J",IF(AG34="YouthFemale","M",IF(AG34="JuniorMale","H",IF(AG34="JuniorFemale","D",IF(AG34="SeniorMale","H",IF(AG34="SeniorFemale","D",IF(AG34="VeteranMale","H",IF(AG34="VeteranFemale","V",""))))))))</f>
        <v/>
      </c>
      <c r="AI34" s="62" t="str">
        <f t="shared" si="6"/>
        <v/>
      </c>
      <c r="AJ34" s="61" t="str">
        <f t="shared" si="7"/>
        <v/>
      </c>
      <c r="AK34" s="58" t="str">
        <f t="shared" si="8"/>
        <v/>
      </c>
      <c r="AL34" s="58" t="str">
        <f t="shared" si="9"/>
        <v/>
      </c>
      <c r="AM34" s="58" t="str">
        <f t="shared" si="10"/>
        <v/>
      </c>
      <c r="AN34" s="58" t="str">
        <f t="shared" si="11"/>
        <v/>
      </c>
      <c r="AO34" s="64" t="str">
        <f t="shared" si="0"/>
        <v/>
      </c>
      <c r="AP34" s="66" t="str">
        <f t="shared" si="1"/>
        <v/>
      </c>
      <c r="AQ34" s="66" t="str">
        <f t="shared" si="12"/>
        <v/>
      </c>
      <c r="AS34" s="81" t="str">
        <f t="shared" si="2"/>
        <v/>
      </c>
      <c r="AT34" s="85" t="s">
        <v>55</v>
      </c>
      <c r="AU34" s="62" t="str">
        <f t="shared" si="13"/>
        <v>-</v>
      </c>
    </row>
    <row r="35" spans="1:47" s="2" customFormat="1">
      <c r="A35" s="64"/>
      <c r="B35" s="27">
        <v>11</v>
      </c>
      <c r="C35" s="105"/>
      <c r="D35" s="105"/>
      <c r="E35" s="129"/>
      <c r="F35" s="130"/>
      <c r="G35" s="131"/>
      <c r="H35" s="126" t="str">
        <f>IF(M35=0,"",IF(O35="A",IF(O35=0,"",IF(DATEDIF(E35,$AH$58,"y")&lt;14,"Youth",IF(DATEDIF(E35,$AH$58,"y")&lt;18,"Junior",IF(DATEDIF(E35,$AH$58,"y")&lt;35,"Senior","Veteran")))),IF(O35=0,"",IF(DATEDIF(E35,$AO$58,"y")&lt;14,"Youth",IF(DATEDIF(E35,$AO$58,"y")&lt;18,"Junior",IF(DATEDIF(E35,$AO$58,"y")&lt;35,"Senior","Veteran"))))))</f>
        <v/>
      </c>
      <c r="I35" s="127"/>
      <c r="J35" s="127"/>
      <c r="K35" s="128"/>
      <c r="L35" s="109"/>
      <c r="M35" s="110"/>
      <c r="N35" s="46" t="str">
        <f t="shared" si="3"/>
        <v/>
      </c>
      <c r="O35" s="48" t="str">
        <f t="shared" si="4"/>
        <v/>
      </c>
      <c r="P35" s="110"/>
      <c r="Q35" s="34" t="str">
        <f>IF(R35&gt;0,"N/A",IF(P35&gt;0,"kg.",""))</f>
        <v/>
      </c>
      <c r="R35" s="138"/>
      <c r="S35" s="139"/>
      <c r="T35" s="49" t="str">
        <f>IF(P35&gt;0,"N/A",IF(R35&gt;0,"cm.",""))</f>
        <v/>
      </c>
      <c r="U35" s="152"/>
      <c r="V35" s="153"/>
      <c r="W35" s="57" t="str">
        <f>IF(U35="Yes",AQ35,"")</f>
        <v/>
      </c>
      <c r="X35" s="152"/>
      <c r="Y35" s="153"/>
      <c r="Z35" s="68" t="str">
        <f>IF(X35="Yes",AU35,"")</f>
        <v/>
      </c>
      <c r="AA35" s="152"/>
      <c r="AB35" s="153"/>
      <c r="AC35" s="7"/>
      <c r="AF35" s="69" t="str">
        <f>IF(H35="Youth","J",IF(H35="Junior","J",IF(H35="Senior","S",IF(H35="Veteran","V",""))))</f>
        <v/>
      </c>
      <c r="AG35" s="51" t="str">
        <f t="shared" si="5"/>
        <v/>
      </c>
      <c r="AH35" s="52" t="str">
        <f>IF(AG35="YouthMale","J",IF(AG35="YouthFemale","M",IF(AG35="JuniorMale","H",IF(AG35="JuniorFemale","D",IF(AG35="SeniorMale","H",IF(AG35="SeniorFemale","D",IF(AG35="VeteranMale","H",IF(AG35="VeteranFemale","V",""))))))))</f>
        <v/>
      </c>
      <c r="AI35" s="62" t="str">
        <f t="shared" si="6"/>
        <v/>
      </c>
      <c r="AJ35" s="61" t="str">
        <f t="shared" si="7"/>
        <v/>
      </c>
      <c r="AK35" s="58" t="str">
        <f t="shared" si="8"/>
        <v/>
      </c>
      <c r="AL35" s="58" t="str">
        <f t="shared" si="9"/>
        <v/>
      </c>
      <c r="AM35" s="58" t="str">
        <f t="shared" si="10"/>
        <v/>
      </c>
      <c r="AN35" s="58" t="str">
        <f t="shared" si="11"/>
        <v/>
      </c>
      <c r="AO35" s="64" t="str">
        <f t="shared" si="0"/>
        <v/>
      </c>
      <c r="AP35" s="66" t="str">
        <f t="shared" si="1"/>
        <v/>
      </c>
      <c r="AQ35" s="66" t="str">
        <f t="shared" si="12"/>
        <v/>
      </c>
      <c r="AS35" s="81" t="str">
        <f t="shared" si="2"/>
        <v/>
      </c>
      <c r="AT35" s="85" t="s">
        <v>55</v>
      </c>
      <c r="AU35" s="62" t="str">
        <f t="shared" si="13"/>
        <v>-</v>
      </c>
    </row>
    <row r="36" spans="1:47" s="2" customFormat="1">
      <c r="A36" s="64"/>
      <c r="B36" s="27">
        <v>12</v>
      </c>
      <c r="C36" s="105"/>
      <c r="D36" s="105"/>
      <c r="E36" s="129"/>
      <c r="F36" s="130"/>
      <c r="G36" s="131"/>
      <c r="H36" s="126" t="str">
        <f>IF(M36=0,"",IF(O36="A",IF(O36=0,"",IF(DATEDIF(E36,$AH$58,"y")&lt;14,"Youth",IF(DATEDIF(E36,$AH$58,"y")&lt;18,"Junior",IF(DATEDIF(E36,$AH$58,"y")&lt;35,"Senior","Veteran")))),IF(O36=0,"",IF(DATEDIF(E36,$AO$58,"y")&lt;14,"Youth",IF(DATEDIF(E36,$AO$58,"y")&lt;18,"Junior",IF(DATEDIF(E36,$AO$58,"y")&lt;35,"Senior","Veteran"))))))</f>
        <v/>
      </c>
      <c r="I36" s="127"/>
      <c r="J36" s="127"/>
      <c r="K36" s="128"/>
      <c r="L36" s="109"/>
      <c r="M36" s="110"/>
      <c r="N36" s="46" t="str">
        <f t="shared" si="3"/>
        <v/>
      </c>
      <c r="O36" s="48" t="str">
        <f t="shared" si="4"/>
        <v/>
      </c>
      <c r="P36" s="110"/>
      <c r="Q36" s="34" t="str">
        <f>IF(R36&gt;0,"N/A",IF(P36&gt;0,"kg.",""))</f>
        <v/>
      </c>
      <c r="R36" s="138"/>
      <c r="S36" s="139"/>
      <c r="T36" s="49" t="str">
        <f>IF(P36&gt;0,"N/A",IF(R36&gt;0,"cm.",""))</f>
        <v/>
      </c>
      <c r="U36" s="152"/>
      <c r="V36" s="153"/>
      <c r="W36" s="57" t="str">
        <f>IF(U36="Yes",AQ36,"")</f>
        <v/>
      </c>
      <c r="X36" s="152"/>
      <c r="Y36" s="153"/>
      <c r="Z36" s="68" t="str">
        <f>IF(X36="Yes",AU36,"")</f>
        <v/>
      </c>
      <c r="AA36" s="152"/>
      <c r="AB36" s="153"/>
      <c r="AC36" s="7"/>
      <c r="AF36" s="69" t="str">
        <f>IF(H36="Youth","J",IF(H36="Junior","J",IF(H36="Senior","S",IF(H36="Veteran","V",""))))</f>
        <v/>
      </c>
      <c r="AG36" s="51" t="str">
        <f t="shared" si="5"/>
        <v/>
      </c>
      <c r="AH36" s="52" t="str">
        <f>IF(AG36="YouthMale","J",IF(AG36="YouthFemale","M",IF(AG36="JuniorMale","H",IF(AG36="JuniorFemale","D",IF(AG36="SeniorMale","H",IF(AG36="SeniorFemale","D",IF(AG36="VeteranMale","H",IF(AG36="VeteranFemale","V",""))))))))</f>
        <v/>
      </c>
      <c r="AI36" s="62" t="str">
        <f t="shared" si="6"/>
        <v/>
      </c>
      <c r="AJ36" s="61" t="str">
        <f t="shared" si="7"/>
        <v/>
      </c>
      <c r="AK36" s="58" t="str">
        <f t="shared" si="8"/>
        <v/>
      </c>
      <c r="AL36" s="58" t="str">
        <f t="shared" si="9"/>
        <v/>
      </c>
      <c r="AM36" s="58" t="str">
        <f t="shared" si="10"/>
        <v/>
      </c>
      <c r="AN36" s="58" t="str">
        <f t="shared" si="11"/>
        <v/>
      </c>
      <c r="AO36" s="64" t="str">
        <f t="shared" si="0"/>
        <v/>
      </c>
      <c r="AP36" s="66" t="str">
        <f t="shared" si="1"/>
        <v/>
      </c>
      <c r="AQ36" s="66" t="str">
        <f t="shared" si="12"/>
        <v/>
      </c>
      <c r="AS36" s="81" t="str">
        <f t="shared" si="2"/>
        <v/>
      </c>
      <c r="AT36" s="85" t="s">
        <v>55</v>
      </c>
      <c r="AU36" s="62" t="str">
        <f t="shared" si="13"/>
        <v>-</v>
      </c>
    </row>
    <row r="37" spans="1:47" s="2" customFormat="1">
      <c r="A37" s="64"/>
      <c r="B37" s="27">
        <v>13</v>
      </c>
      <c r="C37" s="105"/>
      <c r="D37" s="105"/>
      <c r="E37" s="129"/>
      <c r="F37" s="130"/>
      <c r="G37" s="131"/>
      <c r="H37" s="126" t="str">
        <f>IF(M37=0,"",IF(O37="A",IF(O37=0,"",IF(DATEDIF(E37,$AH$58,"y")&lt;14,"Youth",IF(DATEDIF(E37,$AH$58,"y")&lt;18,"Junior",IF(DATEDIF(E37,$AH$58,"y")&lt;35,"Senior","Veteran")))),IF(O37=0,"",IF(DATEDIF(E37,$AO$58,"y")&lt;14,"Youth",IF(DATEDIF(E37,$AO$58,"y")&lt;18,"Junior",IF(DATEDIF(E37,$AO$58,"y")&lt;35,"Senior","Veteran"))))))</f>
        <v/>
      </c>
      <c r="I37" s="127"/>
      <c r="J37" s="127"/>
      <c r="K37" s="128"/>
      <c r="L37" s="109"/>
      <c r="M37" s="110"/>
      <c r="N37" s="46" t="str">
        <f t="shared" si="3"/>
        <v/>
      </c>
      <c r="O37" s="48" t="str">
        <f t="shared" si="4"/>
        <v/>
      </c>
      <c r="P37" s="110"/>
      <c r="Q37" s="34" t="str">
        <f>IF(R37&gt;0,"N/A",IF(P37&gt;0,"kg.",""))</f>
        <v/>
      </c>
      <c r="R37" s="138"/>
      <c r="S37" s="139"/>
      <c r="T37" s="49" t="str">
        <f>IF(P37&gt;0,"N/A",IF(R37&gt;0,"cm.",""))</f>
        <v/>
      </c>
      <c r="U37" s="152"/>
      <c r="V37" s="153"/>
      <c r="W37" s="57" t="str">
        <f>IF(U37="Yes",AQ37,"")</f>
        <v/>
      </c>
      <c r="X37" s="152"/>
      <c r="Y37" s="153"/>
      <c r="Z37" s="68" t="str">
        <f>IF(X37="Yes",AU37,"")</f>
        <v/>
      </c>
      <c r="AA37" s="152"/>
      <c r="AB37" s="153"/>
      <c r="AC37" s="7"/>
      <c r="AF37" s="69" t="str">
        <f>IF(H37="Youth","J",IF(H37="Junior","J",IF(H37="Senior","S",IF(H37="Veteran","V",""))))</f>
        <v/>
      </c>
      <c r="AG37" s="51" t="str">
        <f t="shared" si="5"/>
        <v/>
      </c>
      <c r="AH37" s="52" t="str">
        <f>IF(AG37="YouthMale","J",IF(AG37="YouthFemale","M",IF(AG37="JuniorMale","H",IF(AG37="JuniorFemale","D",IF(AG37="SeniorMale","H",IF(AG37="SeniorFemale","D",IF(AG37="VeteranMale","H",IF(AG37="VeteranFemale","V",""))))))))</f>
        <v/>
      </c>
      <c r="AI37" s="62" t="str">
        <f t="shared" si="6"/>
        <v/>
      </c>
      <c r="AJ37" s="61" t="str">
        <f t="shared" si="7"/>
        <v/>
      </c>
      <c r="AK37" s="58" t="str">
        <f t="shared" si="8"/>
        <v/>
      </c>
      <c r="AL37" s="58" t="str">
        <f t="shared" si="9"/>
        <v/>
      </c>
      <c r="AM37" s="58" t="str">
        <f t="shared" si="10"/>
        <v/>
      </c>
      <c r="AN37" s="58" t="str">
        <f t="shared" si="11"/>
        <v/>
      </c>
      <c r="AO37" s="64" t="str">
        <f t="shared" si="0"/>
        <v/>
      </c>
      <c r="AP37" s="66" t="str">
        <f t="shared" si="1"/>
        <v/>
      </c>
      <c r="AQ37" s="66" t="str">
        <f t="shared" si="12"/>
        <v/>
      </c>
      <c r="AS37" s="81" t="str">
        <f t="shared" si="2"/>
        <v/>
      </c>
      <c r="AT37" s="85" t="s">
        <v>55</v>
      </c>
      <c r="AU37" s="62" t="str">
        <f t="shared" si="13"/>
        <v>-</v>
      </c>
    </row>
    <row r="38" spans="1:47" s="2" customFormat="1">
      <c r="A38" s="64"/>
      <c r="B38" s="27">
        <v>14</v>
      </c>
      <c r="C38" s="105"/>
      <c r="D38" s="105"/>
      <c r="E38" s="129"/>
      <c r="F38" s="130"/>
      <c r="G38" s="131"/>
      <c r="H38" s="126" t="str">
        <f>IF(M38=0,"",IF(O38="A",IF(O38=0,"",IF(DATEDIF(E38,$AH$58,"y")&lt;14,"Youth",IF(DATEDIF(E38,$AH$58,"y")&lt;18,"Junior",IF(DATEDIF(E38,$AH$58,"y")&lt;35,"Senior","Veteran")))),IF(O38=0,"",IF(DATEDIF(E38,$AO$58,"y")&lt;14,"Youth",IF(DATEDIF(E38,$AO$58,"y")&lt;18,"Junior",IF(DATEDIF(E38,$AO$58,"y")&lt;35,"Senior","Veteran"))))))</f>
        <v/>
      </c>
      <c r="I38" s="127"/>
      <c r="J38" s="127"/>
      <c r="K38" s="128"/>
      <c r="L38" s="109"/>
      <c r="M38" s="110"/>
      <c r="N38" s="46" t="str">
        <f t="shared" si="3"/>
        <v/>
      </c>
      <c r="O38" s="48" t="str">
        <f t="shared" si="4"/>
        <v/>
      </c>
      <c r="P38" s="110"/>
      <c r="Q38" s="34" t="str">
        <f>IF(R38&gt;0,"N/A",IF(P38&gt;0,"kg.",""))</f>
        <v/>
      </c>
      <c r="R38" s="138"/>
      <c r="S38" s="139"/>
      <c r="T38" s="49" t="str">
        <f>IF(P38&gt;0,"N/A",IF(R38&gt;0,"cm.",""))</f>
        <v/>
      </c>
      <c r="U38" s="152"/>
      <c r="V38" s="153"/>
      <c r="W38" s="57" t="str">
        <f>IF(U38="Yes",AQ38,"")</f>
        <v/>
      </c>
      <c r="X38" s="152"/>
      <c r="Y38" s="153"/>
      <c r="Z38" s="68" t="str">
        <f>IF(X38="Yes",AU38,"")</f>
        <v/>
      </c>
      <c r="AA38" s="152"/>
      <c r="AB38" s="153"/>
      <c r="AC38" s="7"/>
      <c r="AF38" s="69" t="str">
        <f>IF(H38="Youth","J",IF(H38="Junior","J",IF(H38="Senior","S",IF(H38="Veteran","V",""))))</f>
        <v/>
      </c>
      <c r="AG38" s="51" t="str">
        <f t="shared" si="5"/>
        <v/>
      </c>
      <c r="AH38" s="52" t="str">
        <f>IF(AG38="YouthMale","J",IF(AG38="YouthFemale","M",IF(AG38="JuniorMale","H",IF(AG38="JuniorFemale","D",IF(AG38="SeniorMale","H",IF(AG38="SeniorFemale","D",IF(AG38="VeteranMale","H",IF(AG38="VeteranFemale","V",""))))))))</f>
        <v/>
      </c>
      <c r="AI38" s="62" t="str">
        <f t="shared" si="6"/>
        <v/>
      </c>
      <c r="AJ38" s="61" t="str">
        <f t="shared" si="7"/>
        <v/>
      </c>
      <c r="AK38" s="58" t="str">
        <f t="shared" si="8"/>
        <v/>
      </c>
      <c r="AL38" s="58" t="str">
        <f t="shared" si="9"/>
        <v/>
      </c>
      <c r="AM38" s="58" t="str">
        <f t="shared" si="10"/>
        <v/>
      </c>
      <c r="AN38" s="58" t="str">
        <f t="shared" si="11"/>
        <v/>
      </c>
      <c r="AO38" s="64" t="str">
        <f t="shared" si="0"/>
        <v/>
      </c>
      <c r="AP38" s="66" t="str">
        <f t="shared" si="1"/>
        <v/>
      </c>
      <c r="AQ38" s="66" t="str">
        <f t="shared" si="12"/>
        <v/>
      </c>
      <c r="AS38" s="81" t="str">
        <f t="shared" si="2"/>
        <v/>
      </c>
      <c r="AT38" s="85" t="s">
        <v>55</v>
      </c>
      <c r="AU38" s="62" t="str">
        <f t="shared" si="13"/>
        <v>-</v>
      </c>
    </row>
    <row r="39" spans="1:47" s="2" customFormat="1">
      <c r="A39" s="64"/>
      <c r="B39" s="27">
        <v>15</v>
      </c>
      <c r="C39" s="105"/>
      <c r="D39" s="105"/>
      <c r="E39" s="129"/>
      <c r="F39" s="130"/>
      <c r="G39" s="131"/>
      <c r="H39" s="126" t="str">
        <f>IF(M39=0,"",IF(O39="A",IF(O39=0,"",IF(DATEDIF(E39,$AH$58,"y")&lt;14,"Youth",IF(DATEDIF(E39,$AH$58,"y")&lt;18,"Junior",IF(DATEDIF(E39,$AH$58,"y")&lt;35,"Senior","Veteran")))),IF(O39=0,"",IF(DATEDIF(E39,$AO$58,"y")&lt;14,"Youth",IF(DATEDIF(E39,$AO$58,"y")&lt;18,"Junior",IF(DATEDIF(E39,$AO$58,"y")&lt;35,"Senior","Veteran"))))))</f>
        <v/>
      </c>
      <c r="I39" s="127"/>
      <c r="J39" s="127"/>
      <c r="K39" s="128"/>
      <c r="L39" s="109"/>
      <c r="M39" s="110"/>
      <c r="N39" s="46" t="str">
        <f t="shared" si="3"/>
        <v/>
      </c>
      <c r="O39" s="48" t="str">
        <f t="shared" si="4"/>
        <v/>
      </c>
      <c r="P39" s="110"/>
      <c r="Q39" s="34" t="str">
        <f>IF(R39&gt;0,"N/A",IF(P39&gt;0,"kg.",""))</f>
        <v/>
      </c>
      <c r="R39" s="138"/>
      <c r="S39" s="139"/>
      <c r="T39" s="49" t="str">
        <f>IF(P39&gt;0,"N/A",IF(R39&gt;0,"cm.",""))</f>
        <v/>
      </c>
      <c r="U39" s="152"/>
      <c r="V39" s="153"/>
      <c r="W39" s="57" t="str">
        <f>IF(U39="Yes",AQ39,"")</f>
        <v/>
      </c>
      <c r="X39" s="152"/>
      <c r="Y39" s="153"/>
      <c r="Z39" s="68" t="str">
        <f>IF(X39="Yes",AU39,"")</f>
        <v/>
      </c>
      <c r="AA39" s="152"/>
      <c r="AB39" s="153"/>
      <c r="AC39" s="7"/>
      <c r="AF39" s="69" t="str">
        <f>IF(H39="Youth","J",IF(H39="Junior","J",IF(H39="Senior","S",IF(H39="Veteran","V",""))))</f>
        <v/>
      </c>
      <c r="AG39" s="51" t="str">
        <f t="shared" si="5"/>
        <v/>
      </c>
      <c r="AH39" s="52" t="str">
        <f>IF(AG39="YouthMale","J",IF(AG39="YouthFemale","M",IF(AG39="JuniorMale","H",IF(AG39="JuniorFemale","D",IF(AG39="SeniorMale","H",IF(AG39="SeniorFemale","D",IF(AG39="VeteranMale","H",IF(AG39="VeteranFemale","V",""))))))))</f>
        <v/>
      </c>
      <c r="AI39" s="62" t="str">
        <f t="shared" si="6"/>
        <v/>
      </c>
      <c r="AJ39" s="61" t="str">
        <f t="shared" si="7"/>
        <v/>
      </c>
      <c r="AK39" s="58" t="str">
        <f t="shared" si="8"/>
        <v/>
      </c>
      <c r="AL39" s="58" t="str">
        <f t="shared" si="9"/>
        <v/>
      </c>
      <c r="AM39" s="58" t="str">
        <f t="shared" si="10"/>
        <v/>
      </c>
      <c r="AN39" s="58" t="str">
        <f t="shared" si="11"/>
        <v/>
      </c>
      <c r="AO39" s="64" t="str">
        <f t="shared" si="0"/>
        <v/>
      </c>
      <c r="AP39" s="66" t="str">
        <f t="shared" si="1"/>
        <v/>
      </c>
      <c r="AQ39" s="66" t="str">
        <f t="shared" si="12"/>
        <v/>
      </c>
      <c r="AS39" s="81" t="str">
        <f t="shared" si="2"/>
        <v/>
      </c>
      <c r="AT39" s="85" t="s">
        <v>55</v>
      </c>
      <c r="AU39" s="62" t="str">
        <f t="shared" si="13"/>
        <v>-</v>
      </c>
    </row>
    <row r="40" spans="1:47" s="2" customFormat="1">
      <c r="A40" s="64"/>
      <c r="B40" s="27">
        <v>16</v>
      </c>
      <c r="C40" s="105"/>
      <c r="D40" s="105"/>
      <c r="E40" s="129"/>
      <c r="F40" s="130"/>
      <c r="G40" s="131"/>
      <c r="H40" s="126" t="str">
        <f>IF(M40=0,"",IF(O40="A",IF(O40=0,"",IF(DATEDIF(E40,$AH$58,"y")&lt;14,"Youth",IF(DATEDIF(E40,$AH$58,"y")&lt;18,"Junior",IF(DATEDIF(E40,$AH$58,"y")&lt;35,"Senior","Veteran")))),IF(O40=0,"",IF(DATEDIF(E40,$AO$58,"y")&lt;14,"Youth",IF(DATEDIF(E40,$AO$58,"y")&lt;18,"Junior",IF(DATEDIF(E40,$AO$58,"y")&lt;35,"Senior","Veteran"))))))</f>
        <v/>
      </c>
      <c r="I40" s="127"/>
      <c r="J40" s="127"/>
      <c r="K40" s="128"/>
      <c r="L40" s="109"/>
      <c r="M40" s="110"/>
      <c r="N40" s="46" t="str">
        <f t="shared" si="3"/>
        <v/>
      </c>
      <c r="O40" s="48" t="str">
        <f t="shared" si="4"/>
        <v/>
      </c>
      <c r="P40" s="110"/>
      <c r="Q40" s="34" t="str">
        <f>IF(R40&gt;0,"N/A",IF(P40&gt;0,"kg.",""))</f>
        <v/>
      </c>
      <c r="R40" s="138"/>
      <c r="S40" s="139"/>
      <c r="T40" s="49" t="str">
        <f>IF(P40&gt;0,"N/A",IF(R40&gt;0,"cm.",""))</f>
        <v/>
      </c>
      <c r="U40" s="152"/>
      <c r="V40" s="153"/>
      <c r="W40" s="57" t="str">
        <f>IF(U40="Yes",AQ40,"")</f>
        <v/>
      </c>
      <c r="X40" s="152"/>
      <c r="Y40" s="153"/>
      <c r="Z40" s="68" t="str">
        <f>IF(X40="Yes",AU40,"")</f>
        <v/>
      </c>
      <c r="AA40" s="152"/>
      <c r="AB40" s="153"/>
      <c r="AC40" s="7"/>
      <c r="AF40" s="69" t="str">
        <f>IF(H40="Youth","J",IF(H40="Junior","J",IF(H40="Senior","S",IF(H40="Veteran","V",""))))</f>
        <v/>
      </c>
      <c r="AG40" s="51" t="str">
        <f t="shared" si="5"/>
        <v/>
      </c>
      <c r="AH40" s="52" t="str">
        <f>IF(AG40="YouthMale","J",IF(AG40="YouthFemale","M",IF(AG40="JuniorMale","H",IF(AG40="JuniorFemale","D",IF(AG40="SeniorMale","H",IF(AG40="SeniorFemale","D",IF(AG40="VeteranMale","H",IF(AG40="VeteranFemale","V",""))))))))</f>
        <v/>
      </c>
      <c r="AI40" s="62" t="str">
        <f t="shared" si="6"/>
        <v/>
      </c>
      <c r="AJ40" s="61" t="str">
        <f t="shared" si="7"/>
        <v/>
      </c>
      <c r="AK40" s="58" t="str">
        <f t="shared" si="8"/>
        <v/>
      </c>
      <c r="AL40" s="58" t="str">
        <f t="shared" si="9"/>
        <v/>
      </c>
      <c r="AM40" s="58" t="str">
        <f t="shared" si="10"/>
        <v/>
      </c>
      <c r="AN40" s="58" t="str">
        <f t="shared" si="11"/>
        <v/>
      </c>
      <c r="AO40" s="64" t="str">
        <f t="shared" si="0"/>
        <v/>
      </c>
      <c r="AP40" s="66" t="str">
        <f t="shared" si="1"/>
        <v/>
      </c>
      <c r="AQ40" s="66" t="str">
        <f t="shared" si="12"/>
        <v/>
      </c>
      <c r="AS40" s="81" t="str">
        <f t="shared" si="2"/>
        <v/>
      </c>
      <c r="AT40" s="85" t="s">
        <v>55</v>
      </c>
      <c r="AU40" s="62" t="str">
        <f t="shared" si="13"/>
        <v>-</v>
      </c>
    </row>
    <row r="41" spans="1:47" s="2" customFormat="1">
      <c r="A41" s="64"/>
      <c r="B41" s="27">
        <v>17</v>
      </c>
      <c r="C41" s="105"/>
      <c r="D41" s="105"/>
      <c r="E41" s="129"/>
      <c r="F41" s="130"/>
      <c r="G41" s="131"/>
      <c r="H41" s="126" t="str">
        <f>IF(M41=0,"",IF(O41="A",IF(O41=0,"",IF(DATEDIF(E41,$AH$58,"y")&lt;14,"Youth",IF(DATEDIF(E41,$AH$58,"y")&lt;18,"Junior",IF(DATEDIF(E41,$AH$58,"y")&lt;35,"Senior","Veteran")))),IF(O41=0,"",IF(DATEDIF(E41,$AO$58,"y")&lt;14,"Youth",IF(DATEDIF(E41,$AO$58,"y")&lt;18,"Junior",IF(DATEDIF(E41,$AO$58,"y")&lt;35,"Senior","Veteran"))))))</f>
        <v/>
      </c>
      <c r="I41" s="127"/>
      <c r="J41" s="127"/>
      <c r="K41" s="128"/>
      <c r="L41" s="109"/>
      <c r="M41" s="110"/>
      <c r="N41" s="46" t="str">
        <f t="shared" si="3"/>
        <v/>
      </c>
      <c r="O41" s="48" t="str">
        <f t="shared" si="4"/>
        <v/>
      </c>
      <c r="P41" s="110"/>
      <c r="Q41" s="34" t="str">
        <f>IF(R41&gt;0,"N/A",IF(P41&gt;0,"kg.",""))</f>
        <v/>
      </c>
      <c r="R41" s="138"/>
      <c r="S41" s="139"/>
      <c r="T41" s="49" t="str">
        <f>IF(P41&gt;0,"N/A",IF(R41&gt;0,"cm.",""))</f>
        <v/>
      </c>
      <c r="U41" s="152"/>
      <c r="V41" s="153"/>
      <c r="W41" s="57" t="str">
        <f>IF(U41="Yes",AQ41,"")</f>
        <v/>
      </c>
      <c r="X41" s="152"/>
      <c r="Y41" s="153"/>
      <c r="Z41" s="68" t="str">
        <f>IF(X41="Yes",AU41,"")</f>
        <v/>
      </c>
      <c r="AA41" s="152"/>
      <c r="AB41" s="153"/>
      <c r="AC41" s="7"/>
      <c r="AF41" s="69" t="str">
        <f>IF(H41="Youth","J",IF(H41="Junior","J",IF(H41="Senior","S",IF(H41="Veteran","V",""))))</f>
        <v/>
      </c>
      <c r="AG41" s="51" t="str">
        <f t="shared" si="5"/>
        <v/>
      </c>
      <c r="AH41" s="52" t="str">
        <f>IF(AG41="YouthMale","J",IF(AG41="YouthFemale","M",IF(AG41="JuniorMale","H",IF(AG41="JuniorFemale","D",IF(AG41="SeniorMale","H",IF(AG41="SeniorFemale","D",IF(AG41="VeteranMale","H",IF(AG41="VeteranFemale","V",""))))))))</f>
        <v/>
      </c>
      <c r="AI41" s="62" t="str">
        <f t="shared" si="6"/>
        <v/>
      </c>
      <c r="AJ41" s="61" t="str">
        <f t="shared" si="7"/>
        <v/>
      </c>
      <c r="AK41" s="58" t="str">
        <f t="shared" si="8"/>
        <v/>
      </c>
      <c r="AL41" s="58" t="str">
        <f t="shared" si="9"/>
        <v/>
      </c>
      <c r="AM41" s="58" t="str">
        <f t="shared" si="10"/>
        <v/>
      </c>
      <c r="AN41" s="58" t="str">
        <f t="shared" si="11"/>
        <v/>
      </c>
      <c r="AO41" s="64" t="str">
        <f t="shared" si="0"/>
        <v/>
      </c>
      <c r="AP41" s="66" t="str">
        <f t="shared" si="1"/>
        <v/>
      </c>
      <c r="AQ41" s="66" t="str">
        <f t="shared" si="12"/>
        <v/>
      </c>
      <c r="AS41" s="81" t="str">
        <f t="shared" si="2"/>
        <v/>
      </c>
      <c r="AT41" s="85" t="s">
        <v>55</v>
      </c>
      <c r="AU41" s="62" t="str">
        <f t="shared" si="13"/>
        <v>-</v>
      </c>
    </row>
    <row r="42" spans="1:47" s="2" customFormat="1">
      <c r="A42" s="64"/>
      <c r="B42" s="27">
        <v>18</v>
      </c>
      <c r="C42" s="105"/>
      <c r="D42" s="105"/>
      <c r="E42" s="129"/>
      <c r="F42" s="130"/>
      <c r="G42" s="131"/>
      <c r="H42" s="126" t="str">
        <f>IF(M42=0,"",IF(O42="A",IF(O42=0,"",IF(DATEDIF(E42,$AH$58,"y")&lt;14,"Youth",IF(DATEDIF(E42,$AH$58,"y")&lt;18,"Junior",IF(DATEDIF(E42,$AH$58,"y")&lt;35,"Senior","Veteran")))),IF(O42=0,"",IF(DATEDIF(E42,$AO$58,"y")&lt;14,"Youth",IF(DATEDIF(E42,$AO$58,"y")&lt;18,"Junior",IF(DATEDIF(E42,$AO$58,"y")&lt;35,"Senior","Veteran"))))))</f>
        <v/>
      </c>
      <c r="I42" s="127"/>
      <c r="J42" s="127"/>
      <c r="K42" s="128"/>
      <c r="L42" s="109"/>
      <c r="M42" s="110"/>
      <c r="N42" s="46" t="str">
        <f t="shared" si="3"/>
        <v/>
      </c>
      <c r="O42" s="48" t="str">
        <f t="shared" si="4"/>
        <v/>
      </c>
      <c r="P42" s="110"/>
      <c r="Q42" s="34" t="str">
        <f>IF(R42&gt;0,"N/A",IF(P42&gt;0,"kg.",""))</f>
        <v/>
      </c>
      <c r="R42" s="138"/>
      <c r="S42" s="139"/>
      <c r="T42" s="49" t="str">
        <f>IF(P42&gt;0,"N/A",IF(R42&gt;0,"cm.",""))</f>
        <v/>
      </c>
      <c r="U42" s="152"/>
      <c r="V42" s="153"/>
      <c r="W42" s="57" t="str">
        <f>IF(U42="Yes",AQ42,"")</f>
        <v/>
      </c>
      <c r="X42" s="152"/>
      <c r="Y42" s="153"/>
      <c r="Z42" s="68" t="str">
        <f>IF(X42="Yes",AU42,"")</f>
        <v/>
      </c>
      <c r="AA42" s="152"/>
      <c r="AB42" s="153"/>
      <c r="AC42" s="7"/>
      <c r="AF42" s="69" t="str">
        <f>IF(H42="Youth","J",IF(H42="Junior","J",IF(H42="Senior","S",IF(H42="Veteran","V",""))))</f>
        <v/>
      </c>
      <c r="AG42" s="51" t="str">
        <f t="shared" si="5"/>
        <v/>
      </c>
      <c r="AH42" s="52" t="str">
        <f>IF(AG42="YouthMale","J",IF(AG42="YouthFemale","M",IF(AG42="JuniorMale","H",IF(AG42="JuniorFemale","D",IF(AG42="SeniorMale","H",IF(AG42="SeniorFemale","D",IF(AG42="VeteranMale","H",IF(AG42="VeteranFemale","V",""))))))))</f>
        <v/>
      </c>
      <c r="AI42" s="62" t="str">
        <f t="shared" si="6"/>
        <v/>
      </c>
      <c r="AJ42" s="61" t="str">
        <f t="shared" si="7"/>
        <v/>
      </c>
      <c r="AK42" s="58" t="str">
        <f t="shared" si="8"/>
        <v/>
      </c>
      <c r="AL42" s="58" t="str">
        <f t="shared" si="9"/>
        <v/>
      </c>
      <c r="AM42" s="58" t="str">
        <f t="shared" si="10"/>
        <v/>
      </c>
      <c r="AN42" s="58" t="str">
        <f t="shared" si="11"/>
        <v/>
      </c>
      <c r="AO42" s="64" t="str">
        <f t="shared" si="0"/>
        <v/>
      </c>
      <c r="AP42" s="66" t="str">
        <f t="shared" si="1"/>
        <v/>
      </c>
      <c r="AQ42" s="66" t="str">
        <f t="shared" si="12"/>
        <v/>
      </c>
      <c r="AS42" s="81" t="str">
        <f t="shared" si="2"/>
        <v/>
      </c>
      <c r="AT42" s="85" t="s">
        <v>55</v>
      </c>
      <c r="AU42" s="62" t="str">
        <f t="shared" si="13"/>
        <v>-</v>
      </c>
    </row>
    <row r="43" spans="1:47" s="2" customFormat="1">
      <c r="A43" s="64"/>
      <c r="B43" s="27">
        <v>19</v>
      </c>
      <c r="C43" s="105"/>
      <c r="D43" s="105"/>
      <c r="E43" s="129"/>
      <c r="F43" s="130"/>
      <c r="G43" s="131"/>
      <c r="H43" s="126" t="str">
        <f>IF(M43=0,"",IF(O43="A",IF(O43=0,"",IF(DATEDIF(E43,$AH$58,"y")&lt;14,"Youth",IF(DATEDIF(E43,$AH$58,"y")&lt;18,"Junior",IF(DATEDIF(E43,$AH$58,"y")&lt;35,"Senior","Veteran")))),IF(O43=0,"",IF(DATEDIF(E43,$AO$58,"y")&lt;14,"Youth",IF(DATEDIF(E43,$AO$58,"y")&lt;18,"Junior",IF(DATEDIF(E43,$AO$58,"y")&lt;35,"Senior","Veteran"))))))</f>
        <v/>
      </c>
      <c r="I43" s="127"/>
      <c r="J43" s="127"/>
      <c r="K43" s="128"/>
      <c r="L43" s="109"/>
      <c r="M43" s="110"/>
      <c r="N43" s="46" t="str">
        <f t="shared" si="3"/>
        <v/>
      </c>
      <c r="O43" s="48" t="str">
        <f t="shared" si="4"/>
        <v/>
      </c>
      <c r="P43" s="110"/>
      <c r="Q43" s="34" t="str">
        <f>IF(R43&gt;0,"N/A",IF(P43&gt;0,"kg.",""))</f>
        <v/>
      </c>
      <c r="R43" s="138"/>
      <c r="S43" s="139"/>
      <c r="T43" s="49" t="str">
        <f>IF(P43&gt;0,"N/A",IF(R43&gt;0,"cm.",""))</f>
        <v/>
      </c>
      <c r="U43" s="152"/>
      <c r="V43" s="153"/>
      <c r="W43" s="57" t="str">
        <f>IF(U43="Yes",AQ43,"")</f>
        <v/>
      </c>
      <c r="X43" s="152"/>
      <c r="Y43" s="153"/>
      <c r="Z43" s="68" t="str">
        <f>IF(X43="Yes",AU43,"")</f>
        <v/>
      </c>
      <c r="AA43" s="152"/>
      <c r="AB43" s="153"/>
      <c r="AC43" s="7"/>
      <c r="AF43" s="69" t="str">
        <f>IF(H43="Youth","J",IF(H43="Junior","J",IF(H43="Senior","S",IF(H43="Veteran","V",""))))</f>
        <v/>
      </c>
      <c r="AG43" s="51" t="str">
        <f t="shared" si="5"/>
        <v/>
      </c>
      <c r="AH43" s="52" t="str">
        <f>IF(AG43="YouthMale","J",IF(AG43="YouthFemale","M",IF(AG43="JuniorMale","H",IF(AG43="JuniorFemale","D",IF(AG43="SeniorMale","H",IF(AG43="SeniorFemale","D",IF(AG43="VeteranMale","H",IF(AG43="VeteranFemale","V",""))))))))</f>
        <v/>
      </c>
      <c r="AI43" s="62" t="str">
        <f t="shared" si="6"/>
        <v/>
      </c>
      <c r="AJ43" s="61" t="str">
        <f t="shared" si="7"/>
        <v/>
      </c>
      <c r="AK43" s="58" t="str">
        <f t="shared" si="8"/>
        <v/>
      </c>
      <c r="AL43" s="58" t="str">
        <f t="shared" si="9"/>
        <v/>
      </c>
      <c r="AM43" s="58" t="str">
        <f t="shared" si="10"/>
        <v/>
      </c>
      <c r="AN43" s="58" t="str">
        <f t="shared" si="11"/>
        <v/>
      </c>
      <c r="AO43" s="64" t="str">
        <f t="shared" si="0"/>
        <v/>
      </c>
      <c r="AP43" s="66" t="str">
        <f t="shared" si="1"/>
        <v/>
      </c>
      <c r="AQ43" s="66" t="str">
        <f t="shared" si="12"/>
        <v/>
      </c>
      <c r="AS43" s="81" t="str">
        <f t="shared" si="2"/>
        <v/>
      </c>
      <c r="AT43" s="85" t="s">
        <v>55</v>
      </c>
      <c r="AU43" s="62" t="str">
        <f t="shared" si="13"/>
        <v>-</v>
      </c>
    </row>
    <row r="44" spans="1:47" s="2" customFormat="1">
      <c r="A44" s="64"/>
      <c r="B44" s="27">
        <v>20</v>
      </c>
      <c r="C44" s="105"/>
      <c r="D44" s="105"/>
      <c r="E44" s="129"/>
      <c r="F44" s="130"/>
      <c r="G44" s="131"/>
      <c r="H44" s="126" t="str">
        <f>IF(M44=0,"",IF(O44="A",IF(O44=0,"",IF(DATEDIF(E44,$AH$58,"y")&lt;14,"Youth",IF(DATEDIF(E44,$AH$58,"y")&lt;18,"Junior",IF(DATEDIF(E44,$AH$58,"y")&lt;35,"Senior","Veteran")))),IF(O44=0,"",IF(DATEDIF(E44,$AO$58,"y")&lt;14,"Youth",IF(DATEDIF(E44,$AO$58,"y")&lt;18,"Junior",IF(DATEDIF(E44,$AO$58,"y")&lt;35,"Senior","Veteran"))))))</f>
        <v/>
      </c>
      <c r="I44" s="127"/>
      <c r="J44" s="127"/>
      <c r="K44" s="128"/>
      <c r="L44" s="109"/>
      <c r="M44" s="110"/>
      <c r="N44" s="46" t="str">
        <f t="shared" si="3"/>
        <v/>
      </c>
      <c r="O44" s="48" t="str">
        <f t="shared" si="4"/>
        <v/>
      </c>
      <c r="P44" s="110"/>
      <c r="Q44" s="34" t="str">
        <f>IF(R44&gt;0,"N/A",IF(P44&gt;0,"kg.",""))</f>
        <v/>
      </c>
      <c r="R44" s="138"/>
      <c r="S44" s="139"/>
      <c r="T44" s="49" t="str">
        <f>IF(P44&gt;0,"N/A",IF(R44&gt;0,"cm.",""))</f>
        <v/>
      </c>
      <c r="U44" s="152"/>
      <c r="V44" s="153"/>
      <c r="W44" s="57" t="str">
        <f>IF(U44="Yes",AQ44,"")</f>
        <v/>
      </c>
      <c r="X44" s="152"/>
      <c r="Y44" s="153"/>
      <c r="Z44" s="68" t="str">
        <f>IF(X44="Yes",AU44,"")</f>
        <v/>
      </c>
      <c r="AA44" s="152"/>
      <c r="AB44" s="153"/>
      <c r="AC44" s="7"/>
      <c r="AF44" s="69" t="str">
        <f>IF(H44="Youth","J",IF(H44="Junior","J",IF(H44="Senior","S",IF(H44="Veteran","V",""))))</f>
        <v/>
      </c>
      <c r="AG44" s="51" t="str">
        <f t="shared" si="5"/>
        <v/>
      </c>
      <c r="AH44" s="52" t="str">
        <f>IF(AG44="YouthMale","J",IF(AG44="YouthFemale","M",IF(AG44="JuniorMale","H",IF(AG44="JuniorFemale","D",IF(AG44="SeniorMale","H",IF(AG44="SeniorFemale","D",IF(AG44="VeteranMale","H",IF(AG44="VeteranFemale","V",""))))))))</f>
        <v/>
      </c>
      <c r="AI44" s="62" t="str">
        <f t="shared" si="6"/>
        <v/>
      </c>
      <c r="AJ44" s="61" t="str">
        <f t="shared" si="7"/>
        <v/>
      </c>
      <c r="AK44" s="58" t="str">
        <f t="shared" si="8"/>
        <v/>
      </c>
      <c r="AL44" s="58" t="str">
        <f t="shared" si="9"/>
        <v/>
      </c>
      <c r="AM44" s="58" t="str">
        <f t="shared" si="10"/>
        <v/>
      </c>
      <c r="AN44" s="58" t="str">
        <f t="shared" si="11"/>
        <v/>
      </c>
      <c r="AO44" s="64" t="str">
        <f t="shared" si="0"/>
        <v/>
      </c>
      <c r="AP44" s="66" t="str">
        <f t="shared" si="1"/>
        <v/>
      </c>
      <c r="AQ44" s="66" t="str">
        <f t="shared" si="12"/>
        <v/>
      </c>
      <c r="AS44" s="81" t="str">
        <f t="shared" si="2"/>
        <v/>
      </c>
      <c r="AT44" s="85" t="s">
        <v>55</v>
      </c>
      <c r="AU44" s="62" t="str">
        <f t="shared" si="13"/>
        <v>-</v>
      </c>
    </row>
    <row r="45" spans="1:47" s="2" customFormat="1">
      <c r="A45" s="64"/>
      <c r="B45" s="27">
        <v>21</v>
      </c>
      <c r="C45" s="105"/>
      <c r="D45" s="105"/>
      <c r="E45" s="129"/>
      <c r="F45" s="130"/>
      <c r="G45" s="131"/>
      <c r="H45" s="126" t="str">
        <f>IF(M45=0,"",IF(O45="A",IF(O45=0,"",IF(DATEDIF(E45,$AH$58,"y")&lt;14,"Youth",IF(DATEDIF(E45,$AH$58,"y")&lt;18,"Junior",IF(DATEDIF(E45,$AH$58,"y")&lt;35,"Senior","Veteran")))),IF(O45=0,"",IF(DATEDIF(E45,$AO$58,"y")&lt;14,"Youth",IF(DATEDIF(E45,$AO$58,"y")&lt;18,"Junior",IF(DATEDIF(E45,$AO$58,"y")&lt;35,"Senior","Veteran"))))))</f>
        <v/>
      </c>
      <c r="I45" s="127"/>
      <c r="J45" s="127"/>
      <c r="K45" s="128"/>
      <c r="L45" s="109"/>
      <c r="M45" s="110"/>
      <c r="N45" s="46" t="str">
        <f t="shared" si="3"/>
        <v/>
      </c>
      <c r="O45" s="48" t="str">
        <f t="shared" si="4"/>
        <v/>
      </c>
      <c r="P45" s="110"/>
      <c r="Q45" s="34" t="str">
        <f>IF(R45&gt;0,"N/A",IF(P45&gt;0,"kg.",""))</f>
        <v/>
      </c>
      <c r="R45" s="138"/>
      <c r="S45" s="139"/>
      <c r="T45" s="49" t="str">
        <f>IF(P45&gt;0,"N/A",IF(R45&gt;0,"cm.",""))</f>
        <v/>
      </c>
      <c r="U45" s="152"/>
      <c r="V45" s="153"/>
      <c r="W45" s="57" t="str">
        <f>IF(U45="Yes",AQ45,"")</f>
        <v/>
      </c>
      <c r="X45" s="152"/>
      <c r="Y45" s="153"/>
      <c r="Z45" s="68" t="str">
        <f>IF(X45="Yes",AU45,"")</f>
        <v/>
      </c>
      <c r="AA45" s="152"/>
      <c r="AB45" s="153"/>
      <c r="AC45" s="7"/>
      <c r="AF45" s="69" t="str">
        <f>IF(H45="Youth","J",IF(H45="Junior","J",IF(H45="Senior","S",IF(H45="Veteran","V",""))))</f>
        <v/>
      </c>
      <c r="AG45" s="51" t="str">
        <f t="shared" si="5"/>
        <v/>
      </c>
      <c r="AH45" s="52" t="str">
        <f>IF(AG45="YouthMale","J",IF(AG45="YouthFemale","M",IF(AG45="JuniorMale","H",IF(AG45="JuniorFemale","D",IF(AG45="SeniorMale","H",IF(AG45="SeniorFemale","D",IF(AG45="VeteranMale","H",IF(AG45="VeteranFemale","V",""))))))))</f>
        <v/>
      </c>
      <c r="AI45" s="62" t="str">
        <f t="shared" si="6"/>
        <v/>
      </c>
      <c r="AJ45" s="61" t="str">
        <f t="shared" si="7"/>
        <v/>
      </c>
      <c r="AK45" s="58" t="str">
        <f t="shared" si="8"/>
        <v/>
      </c>
      <c r="AL45" s="58" t="str">
        <f t="shared" si="9"/>
        <v/>
      </c>
      <c r="AM45" s="58" t="str">
        <f t="shared" si="10"/>
        <v/>
      </c>
      <c r="AN45" s="58" t="str">
        <f t="shared" si="11"/>
        <v/>
      </c>
      <c r="AO45" s="64" t="str">
        <f t="shared" si="0"/>
        <v/>
      </c>
      <c r="AP45" s="66" t="str">
        <f t="shared" si="1"/>
        <v/>
      </c>
      <c r="AQ45" s="66" t="str">
        <f t="shared" si="12"/>
        <v/>
      </c>
      <c r="AS45" s="81" t="str">
        <f t="shared" si="2"/>
        <v/>
      </c>
      <c r="AT45" s="85" t="s">
        <v>55</v>
      </c>
      <c r="AU45" s="62" t="str">
        <f t="shared" si="13"/>
        <v>-</v>
      </c>
    </row>
    <row r="46" spans="1:47" s="2" customFormat="1">
      <c r="A46" s="64"/>
      <c r="B46" s="27">
        <v>22</v>
      </c>
      <c r="C46" s="105"/>
      <c r="D46" s="105"/>
      <c r="E46" s="129"/>
      <c r="F46" s="130"/>
      <c r="G46" s="131"/>
      <c r="H46" s="126" t="str">
        <f>IF(M46=0,"",IF(O46="A",IF(O46=0,"",IF(DATEDIF(E46,$AH$58,"y")&lt;14,"Youth",IF(DATEDIF(E46,$AH$58,"y")&lt;18,"Junior",IF(DATEDIF(E46,$AH$58,"y")&lt;35,"Senior","Veteran")))),IF(O46=0,"",IF(DATEDIF(E46,$AO$58,"y")&lt;14,"Youth",IF(DATEDIF(E46,$AO$58,"y")&lt;18,"Junior",IF(DATEDIF(E46,$AO$58,"y")&lt;35,"Senior","Veteran"))))))</f>
        <v/>
      </c>
      <c r="I46" s="127"/>
      <c r="J46" s="127"/>
      <c r="K46" s="128"/>
      <c r="L46" s="109"/>
      <c r="M46" s="110"/>
      <c r="N46" s="46" t="str">
        <f t="shared" si="3"/>
        <v/>
      </c>
      <c r="O46" s="48" t="str">
        <f t="shared" si="4"/>
        <v/>
      </c>
      <c r="P46" s="110"/>
      <c r="Q46" s="34" t="str">
        <f>IF(R46&gt;0,"N/A",IF(P46&gt;0,"kg.",""))</f>
        <v/>
      </c>
      <c r="R46" s="138"/>
      <c r="S46" s="139"/>
      <c r="T46" s="49" t="str">
        <f>IF(P46&gt;0,"N/A",IF(R46&gt;0,"cm.",""))</f>
        <v/>
      </c>
      <c r="U46" s="152"/>
      <c r="V46" s="153"/>
      <c r="W46" s="57" t="str">
        <f>IF(U46="Yes",AQ46,"")</f>
        <v/>
      </c>
      <c r="X46" s="152"/>
      <c r="Y46" s="153"/>
      <c r="Z46" s="68" t="str">
        <f>IF(X46="Yes",AU46,"")</f>
        <v/>
      </c>
      <c r="AA46" s="152"/>
      <c r="AB46" s="153"/>
      <c r="AC46" s="7"/>
      <c r="AF46" s="69" t="str">
        <f>IF(H46="Youth","J",IF(H46="Junior","J",IF(H46="Senior","S",IF(H46="Veteran","V",""))))</f>
        <v/>
      </c>
      <c r="AG46" s="51" t="str">
        <f t="shared" si="5"/>
        <v/>
      </c>
      <c r="AH46" s="52" t="str">
        <f>IF(AG46="YouthMale","J",IF(AG46="YouthFemale","M",IF(AG46="JuniorMale","H",IF(AG46="JuniorFemale","D",IF(AG46="SeniorMale","H",IF(AG46="SeniorFemale","D",IF(AG46="VeteranMale","H",IF(AG46="VeteranFemale","V",""))))))))</f>
        <v/>
      </c>
      <c r="AI46" s="62" t="str">
        <f t="shared" si="6"/>
        <v/>
      </c>
      <c r="AJ46" s="61" t="str">
        <f t="shared" si="7"/>
        <v/>
      </c>
      <c r="AK46" s="58" t="str">
        <f t="shared" si="8"/>
        <v/>
      </c>
      <c r="AL46" s="58" t="str">
        <f t="shared" si="9"/>
        <v/>
      </c>
      <c r="AM46" s="58" t="str">
        <f t="shared" si="10"/>
        <v/>
      </c>
      <c r="AN46" s="58" t="str">
        <f t="shared" si="11"/>
        <v/>
      </c>
      <c r="AO46" s="64" t="str">
        <f t="shared" si="0"/>
        <v/>
      </c>
      <c r="AP46" s="66" t="str">
        <f t="shared" si="1"/>
        <v/>
      </c>
      <c r="AQ46" s="66" t="str">
        <f t="shared" si="12"/>
        <v/>
      </c>
      <c r="AS46" s="81" t="str">
        <f t="shared" si="2"/>
        <v/>
      </c>
      <c r="AT46" s="85" t="s">
        <v>55</v>
      </c>
      <c r="AU46" s="62" t="str">
        <f t="shared" si="13"/>
        <v>-</v>
      </c>
    </row>
    <row r="47" spans="1:47" s="2" customFormat="1">
      <c r="A47" s="64"/>
      <c r="B47" s="27">
        <v>23</v>
      </c>
      <c r="C47" s="105"/>
      <c r="D47" s="105"/>
      <c r="E47" s="129"/>
      <c r="F47" s="130"/>
      <c r="G47" s="131"/>
      <c r="H47" s="126" t="str">
        <f>IF(M47=0,"",IF(O47="A",IF(O47=0,"",IF(DATEDIF(E47,$AH$58,"y")&lt;14,"Youth",IF(DATEDIF(E47,$AH$58,"y")&lt;18,"Junior",IF(DATEDIF(E47,$AH$58,"y")&lt;35,"Senior","Veteran")))),IF(O47=0,"",IF(DATEDIF(E47,$AO$58,"y")&lt;14,"Youth",IF(DATEDIF(E47,$AO$58,"y")&lt;18,"Junior",IF(DATEDIF(E47,$AO$58,"y")&lt;35,"Senior","Veteran"))))))</f>
        <v/>
      </c>
      <c r="I47" s="127"/>
      <c r="J47" s="127"/>
      <c r="K47" s="128"/>
      <c r="L47" s="109"/>
      <c r="M47" s="110"/>
      <c r="N47" s="46" t="str">
        <f t="shared" si="3"/>
        <v/>
      </c>
      <c r="O47" s="48" t="str">
        <f t="shared" si="4"/>
        <v/>
      </c>
      <c r="P47" s="110"/>
      <c r="Q47" s="34" t="str">
        <f>IF(R47&gt;0,"N/A",IF(P47&gt;0,"kg.",""))</f>
        <v/>
      </c>
      <c r="R47" s="138"/>
      <c r="S47" s="139"/>
      <c r="T47" s="49" t="str">
        <f>IF(P47&gt;0,"N/A",IF(R47&gt;0,"cm.",""))</f>
        <v/>
      </c>
      <c r="U47" s="152"/>
      <c r="V47" s="153"/>
      <c r="W47" s="57" t="str">
        <f>IF(U47="Yes",AQ47,"")</f>
        <v/>
      </c>
      <c r="X47" s="152"/>
      <c r="Y47" s="153"/>
      <c r="Z47" s="68" t="str">
        <f>IF(X47="Yes",AU47,"")</f>
        <v/>
      </c>
      <c r="AA47" s="152"/>
      <c r="AB47" s="153"/>
      <c r="AC47" s="7"/>
      <c r="AF47" s="69" t="str">
        <f>IF(H47="Youth","J",IF(H47="Junior","J",IF(H47="Senior","S",IF(H47="Veteran","V",""))))</f>
        <v/>
      </c>
      <c r="AG47" s="51" t="str">
        <f t="shared" si="5"/>
        <v/>
      </c>
      <c r="AH47" s="52" t="str">
        <f>IF(AG47="YouthMale","J",IF(AG47="YouthFemale","M",IF(AG47="JuniorMale","H",IF(AG47="JuniorFemale","D",IF(AG47="SeniorMale","H",IF(AG47="SeniorFemale","D",IF(AG47="VeteranMale","H",IF(AG47="VeteranFemale","V",""))))))))</f>
        <v/>
      </c>
      <c r="AI47" s="62" t="str">
        <f t="shared" si="6"/>
        <v/>
      </c>
      <c r="AJ47" s="61" t="str">
        <f t="shared" si="7"/>
        <v/>
      </c>
      <c r="AK47" s="58" t="str">
        <f t="shared" si="8"/>
        <v/>
      </c>
      <c r="AL47" s="58" t="str">
        <f t="shared" si="9"/>
        <v/>
      </c>
      <c r="AM47" s="58" t="str">
        <f t="shared" si="10"/>
        <v/>
      </c>
      <c r="AN47" s="58" t="str">
        <f t="shared" si="11"/>
        <v/>
      </c>
      <c r="AO47" s="64" t="str">
        <f t="shared" si="0"/>
        <v/>
      </c>
      <c r="AP47" s="66" t="str">
        <f t="shared" si="1"/>
        <v/>
      </c>
      <c r="AQ47" s="66" t="str">
        <f t="shared" si="12"/>
        <v/>
      </c>
      <c r="AS47" s="81" t="str">
        <f t="shared" si="2"/>
        <v/>
      </c>
      <c r="AT47" s="85" t="s">
        <v>55</v>
      </c>
      <c r="AU47" s="62" t="str">
        <f t="shared" si="13"/>
        <v>-</v>
      </c>
    </row>
    <row r="48" spans="1:47" s="2" customFormat="1">
      <c r="A48" s="64"/>
      <c r="B48" s="27">
        <v>24</v>
      </c>
      <c r="C48" s="105"/>
      <c r="D48" s="105"/>
      <c r="E48" s="129"/>
      <c r="F48" s="130"/>
      <c r="G48" s="131"/>
      <c r="H48" s="126" t="str">
        <f>IF(M48=0,"",IF(O48="A",IF(O48=0,"",IF(DATEDIF(E48,$AH$58,"y")&lt;14,"Youth",IF(DATEDIF(E48,$AH$58,"y")&lt;18,"Junior",IF(DATEDIF(E48,$AH$58,"y")&lt;35,"Senior","Veteran")))),IF(O48=0,"",IF(DATEDIF(E48,$AO$58,"y")&lt;14,"Youth",IF(DATEDIF(E48,$AO$58,"y")&lt;18,"Junior",IF(DATEDIF(E48,$AO$58,"y")&lt;35,"Senior","Veteran"))))))</f>
        <v/>
      </c>
      <c r="I48" s="127"/>
      <c r="J48" s="127"/>
      <c r="K48" s="128"/>
      <c r="L48" s="109"/>
      <c r="M48" s="110"/>
      <c r="N48" s="46" t="str">
        <f t="shared" si="3"/>
        <v/>
      </c>
      <c r="O48" s="48" t="str">
        <f t="shared" si="4"/>
        <v/>
      </c>
      <c r="P48" s="110"/>
      <c r="Q48" s="34" t="str">
        <f>IF(R48&gt;0,"N/A",IF(P48&gt;0,"kg.",""))</f>
        <v/>
      </c>
      <c r="R48" s="138"/>
      <c r="S48" s="139"/>
      <c r="T48" s="49" t="str">
        <f>IF(P48&gt;0,"N/A",IF(R48&gt;0,"cm.",""))</f>
        <v/>
      </c>
      <c r="U48" s="152"/>
      <c r="V48" s="153"/>
      <c r="W48" s="57" t="str">
        <f>IF(U48="Yes",AQ48,"")</f>
        <v/>
      </c>
      <c r="X48" s="152"/>
      <c r="Y48" s="153"/>
      <c r="Z48" s="68" t="str">
        <f>IF(X48="Yes",AU48,"")</f>
        <v/>
      </c>
      <c r="AA48" s="152"/>
      <c r="AB48" s="153"/>
      <c r="AC48" s="7"/>
      <c r="AF48" s="69" t="str">
        <f>IF(H48="Youth","J",IF(H48="Junior","J",IF(H48="Senior","S",IF(H48="Veteran","V",""))))</f>
        <v/>
      </c>
      <c r="AG48" s="51" t="str">
        <f t="shared" si="5"/>
        <v/>
      </c>
      <c r="AH48" s="52" t="str">
        <f>IF(AG48="YouthMale","J",IF(AG48="YouthFemale","M",IF(AG48="JuniorMale","H",IF(AG48="JuniorFemale","D",IF(AG48="SeniorMale","H",IF(AG48="SeniorFemale","D",IF(AG48="VeteranMale","H",IF(AG48="VeteranFemale","V",""))))))))</f>
        <v/>
      </c>
      <c r="AI48" s="62" t="str">
        <f t="shared" si="6"/>
        <v/>
      </c>
      <c r="AJ48" s="61" t="str">
        <f t="shared" si="7"/>
        <v/>
      </c>
      <c r="AK48" s="58" t="str">
        <f t="shared" si="8"/>
        <v/>
      </c>
      <c r="AL48" s="58" t="str">
        <f t="shared" si="9"/>
        <v/>
      </c>
      <c r="AM48" s="58" t="str">
        <f t="shared" si="10"/>
        <v/>
      </c>
      <c r="AN48" s="58" t="str">
        <f t="shared" si="11"/>
        <v/>
      </c>
      <c r="AO48" s="64" t="str">
        <f t="shared" si="0"/>
        <v/>
      </c>
      <c r="AP48" s="66" t="str">
        <f t="shared" si="1"/>
        <v/>
      </c>
      <c r="AQ48" s="66" t="str">
        <f t="shared" si="12"/>
        <v/>
      </c>
      <c r="AS48" s="81" t="str">
        <f t="shared" si="2"/>
        <v/>
      </c>
      <c r="AT48" s="85" t="s">
        <v>55</v>
      </c>
      <c r="AU48" s="62" t="str">
        <f t="shared" si="13"/>
        <v>-</v>
      </c>
    </row>
    <row r="49" spans="1:47" s="2" customFormat="1">
      <c r="A49" s="64"/>
      <c r="B49" s="27">
        <v>25</v>
      </c>
      <c r="C49" s="105"/>
      <c r="D49" s="105"/>
      <c r="E49" s="129"/>
      <c r="F49" s="130"/>
      <c r="G49" s="131"/>
      <c r="H49" s="126" t="str">
        <f>IF(M49=0,"",IF(O49="A",IF(O49=0,"",IF(DATEDIF(E49,$AH$58,"y")&lt;14,"Youth",IF(DATEDIF(E49,$AH$58,"y")&lt;18,"Junior",IF(DATEDIF(E49,$AH$58,"y")&lt;35,"Senior","Veteran")))),IF(O49=0,"",IF(DATEDIF(E49,$AO$58,"y")&lt;14,"Youth",IF(DATEDIF(E49,$AO$58,"y")&lt;18,"Junior",IF(DATEDIF(E49,$AO$58,"y")&lt;35,"Senior","Veteran"))))))</f>
        <v/>
      </c>
      <c r="I49" s="127"/>
      <c r="J49" s="127"/>
      <c r="K49" s="128"/>
      <c r="L49" s="109"/>
      <c r="M49" s="110"/>
      <c r="N49" s="46" t="str">
        <f t="shared" si="3"/>
        <v/>
      </c>
      <c r="O49" s="48" t="str">
        <f t="shared" si="4"/>
        <v/>
      </c>
      <c r="P49" s="110"/>
      <c r="Q49" s="34" t="str">
        <f>IF(R49&gt;0,"N/A",IF(P49&gt;0,"kg.",""))</f>
        <v/>
      </c>
      <c r="R49" s="138"/>
      <c r="S49" s="139"/>
      <c r="T49" s="49" t="str">
        <f>IF(P49&gt;0,"N/A",IF(R49&gt;0,"cm.",""))</f>
        <v/>
      </c>
      <c r="U49" s="152"/>
      <c r="V49" s="153"/>
      <c r="W49" s="57" t="str">
        <f>IF(U49="Yes",AQ49,"")</f>
        <v/>
      </c>
      <c r="X49" s="152"/>
      <c r="Y49" s="153"/>
      <c r="Z49" s="68" t="str">
        <f>IF(X49="Yes",AU49,"")</f>
        <v/>
      </c>
      <c r="AA49" s="152"/>
      <c r="AB49" s="153"/>
      <c r="AC49" s="7"/>
      <c r="AF49" s="69" t="str">
        <f>IF(H49="Youth","J",IF(H49="Junior","J",IF(H49="Senior","S",IF(H49="Veteran","V",""))))</f>
        <v/>
      </c>
      <c r="AG49" s="51" t="str">
        <f t="shared" si="5"/>
        <v/>
      </c>
      <c r="AH49" s="52" t="str">
        <f>IF(AG49="YouthMale","J",IF(AG49="YouthFemale","M",IF(AG49="JuniorMale","H",IF(AG49="JuniorFemale","D",IF(AG49="SeniorMale","H",IF(AG49="SeniorFemale","D",IF(AG49="VeteranMale","H",IF(AG49="VeteranFemale","V",""))))))))</f>
        <v/>
      </c>
      <c r="AI49" s="62" t="str">
        <f t="shared" si="6"/>
        <v/>
      </c>
      <c r="AJ49" s="61" t="str">
        <f t="shared" si="7"/>
        <v/>
      </c>
      <c r="AK49" s="58" t="str">
        <f t="shared" si="8"/>
        <v/>
      </c>
      <c r="AL49" s="58" t="str">
        <f t="shared" si="9"/>
        <v/>
      </c>
      <c r="AM49" s="58" t="str">
        <f t="shared" si="10"/>
        <v/>
      </c>
      <c r="AN49" s="58" t="str">
        <f t="shared" si="11"/>
        <v/>
      </c>
      <c r="AO49" s="64" t="str">
        <f t="shared" si="0"/>
        <v/>
      </c>
      <c r="AP49" s="66" t="str">
        <f t="shared" si="1"/>
        <v/>
      </c>
      <c r="AQ49" s="66" t="str">
        <f t="shared" si="12"/>
        <v/>
      </c>
      <c r="AS49" s="81" t="str">
        <f t="shared" si="2"/>
        <v/>
      </c>
      <c r="AT49" s="85" t="s">
        <v>55</v>
      </c>
      <c r="AU49" s="62" t="str">
        <f t="shared" si="13"/>
        <v>-</v>
      </c>
    </row>
    <row r="50" spans="1:47" s="2" customFormat="1">
      <c r="A50" s="64"/>
      <c r="B50" s="27">
        <v>26</v>
      </c>
      <c r="C50" s="105"/>
      <c r="D50" s="105"/>
      <c r="E50" s="129"/>
      <c r="F50" s="130"/>
      <c r="G50" s="131"/>
      <c r="H50" s="126" t="str">
        <f>IF(M50=0,"",IF(O50="A",IF(O50=0,"",IF(DATEDIF(E50,$AH$58,"y")&lt;14,"Youth",IF(DATEDIF(E50,$AH$58,"y")&lt;18,"Junior",IF(DATEDIF(E50,$AH$58,"y")&lt;35,"Senior","Veteran")))),IF(O50=0,"",IF(DATEDIF(E50,$AO$58,"y")&lt;14,"Youth",IF(DATEDIF(E50,$AO$58,"y")&lt;18,"Junior",IF(DATEDIF(E50,$AO$58,"y")&lt;35,"Senior","Veteran"))))))</f>
        <v/>
      </c>
      <c r="I50" s="127"/>
      <c r="J50" s="127"/>
      <c r="K50" s="128"/>
      <c r="L50" s="109"/>
      <c r="M50" s="110"/>
      <c r="N50" s="46" t="str">
        <f t="shared" si="3"/>
        <v/>
      </c>
      <c r="O50" s="48" t="str">
        <f t="shared" si="4"/>
        <v/>
      </c>
      <c r="P50" s="110"/>
      <c r="Q50" s="34" t="str">
        <f>IF(R50&gt;0,"N/A",IF(P50&gt;0,"kg.",""))</f>
        <v/>
      </c>
      <c r="R50" s="138"/>
      <c r="S50" s="139"/>
      <c r="T50" s="49" t="str">
        <f>IF(P50&gt;0,"N/A",IF(R50&gt;0,"cm.",""))</f>
        <v/>
      </c>
      <c r="U50" s="152"/>
      <c r="V50" s="153"/>
      <c r="W50" s="57" t="str">
        <f>IF(U50="Yes",AQ50,"")</f>
        <v/>
      </c>
      <c r="X50" s="152"/>
      <c r="Y50" s="153"/>
      <c r="Z50" s="68" t="str">
        <f>IF(X50="Yes",AU50,"")</f>
        <v/>
      </c>
      <c r="AA50" s="152"/>
      <c r="AB50" s="153"/>
      <c r="AC50" s="7"/>
      <c r="AF50" s="69" t="str">
        <f>IF(H50="Youth","J",IF(H50="Junior","J",IF(H50="Senior","S",IF(H50="Veteran","V",""))))</f>
        <v/>
      </c>
      <c r="AG50" s="51" t="str">
        <f t="shared" si="5"/>
        <v/>
      </c>
      <c r="AH50" s="52" t="str">
        <f>IF(AG50="YouthMale","J",IF(AG50="YouthFemale","M",IF(AG50="JuniorMale","H",IF(AG50="JuniorFemale","D",IF(AG50="SeniorMale","H",IF(AG50="SeniorFemale","D",IF(AG50="VeteranMale","H",IF(AG50="VeteranFemale","V",""))))))))</f>
        <v/>
      </c>
      <c r="AI50" s="62" t="str">
        <f t="shared" si="6"/>
        <v/>
      </c>
      <c r="AJ50" s="61" t="str">
        <f t="shared" si="7"/>
        <v/>
      </c>
      <c r="AK50" s="58" t="str">
        <f t="shared" si="8"/>
        <v/>
      </c>
      <c r="AL50" s="58" t="str">
        <f t="shared" si="9"/>
        <v/>
      </c>
      <c r="AM50" s="58" t="str">
        <f t="shared" si="10"/>
        <v/>
      </c>
      <c r="AN50" s="58" t="str">
        <f t="shared" si="11"/>
        <v/>
      </c>
      <c r="AO50" s="64" t="str">
        <f t="shared" si="0"/>
        <v/>
      </c>
      <c r="AP50" s="66" t="str">
        <f t="shared" si="1"/>
        <v/>
      </c>
      <c r="AQ50" s="66" t="str">
        <f t="shared" si="12"/>
        <v/>
      </c>
      <c r="AS50" s="81" t="str">
        <f t="shared" si="2"/>
        <v/>
      </c>
      <c r="AT50" s="85" t="s">
        <v>55</v>
      </c>
      <c r="AU50" s="62" t="str">
        <f t="shared" si="13"/>
        <v>-</v>
      </c>
    </row>
    <row r="51" spans="1:47" s="2" customFormat="1">
      <c r="A51" s="64"/>
      <c r="B51" s="27">
        <v>27</v>
      </c>
      <c r="C51" s="105"/>
      <c r="D51" s="105"/>
      <c r="E51" s="129"/>
      <c r="F51" s="130"/>
      <c r="G51" s="131"/>
      <c r="H51" s="126" t="str">
        <f>IF(M51=0,"",IF(O51="A",IF(O51=0,"",IF(DATEDIF(E51,$AH$58,"y")&lt;14,"Youth",IF(DATEDIF(E51,$AH$58,"y")&lt;18,"Junior",IF(DATEDIF(E51,$AH$58,"y")&lt;35,"Senior","Veteran")))),IF(O51=0,"",IF(DATEDIF(E51,$AO$58,"y")&lt;14,"Youth",IF(DATEDIF(E51,$AO$58,"y")&lt;18,"Junior",IF(DATEDIF(E51,$AO$58,"y")&lt;35,"Senior","Veteran"))))))</f>
        <v/>
      </c>
      <c r="I51" s="127"/>
      <c r="J51" s="127"/>
      <c r="K51" s="128"/>
      <c r="L51" s="109"/>
      <c r="M51" s="110"/>
      <c r="N51" s="46" t="str">
        <f t="shared" si="3"/>
        <v/>
      </c>
      <c r="O51" s="48" t="str">
        <f t="shared" si="4"/>
        <v/>
      </c>
      <c r="P51" s="110"/>
      <c r="Q51" s="34" t="str">
        <f>IF(R51&gt;0,"N/A",IF(P51&gt;0,"kg.",""))</f>
        <v/>
      </c>
      <c r="R51" s="138"/>
      <c r="S51" s="139"/>
      <c r="T51" s="49" t="str">
        <f>IF(P51&gt;0,"N/A",IF(R51&gt;0,"cm.",""))</f>
        <v/>
      </c>
      <c r="U51" s="152"/>
      <c r="V51" s="153"/>
      <c r="W51" s="57" t="str">
        <f>IF(U51="Yes",AQ51,"")</f>
        <v/>
      </c>
      <c r="X51" s="152"/>
      <c r="Y51" s="153"/>
      <c r="Z51" s="68" t="str">
        <f>IF(X51="Yes",AU51,"")</f>
        <v/>
      </c>
      <c r="AA51" s="152"/>
      <c r="AB51" s="153"/>
      <c r="AC51" s="7"/>
      <c r="AF51" s="69" t="str">
        <f>IF(H51="Youth","J",IF(H51="Junior","J",IF(H51="Senior","S",IF(H51="Veteran","V",""))))</f>
        <v/>
      </c>
      <c r="AG51" s="51" t="str">
        <f t="shared" si="5"/>
        <v/>
      </c>
      <c r="AH51" s="52" t="str">
        <f>IF(AG51="YouthMale","J",IF(AG51="YouthFemale","M",IF(AG51="JuniorMale","H",IF(AG51="JuniorFemale","D",IF(AG51="SeniorMale","H",IF(AG51="SeniorFemale","D",IF(AG51="VeteranMale","H",IF(AG51="VeteranFemale","V",""))))))))</f>
        <v/>
      </c>
      <c r="AI51" s="62" t="str">
        <f t="shared" si="6"/>
        <v/>
      </c>
      <c r="AJ51" s="61" t="str">
        <f t="shared" si="7"/>
        <v/>
      </c>
      <c r="AK51" s="58" t="str">
        <f t="shared" si="8"/>
        <v/>
      </c>
      <c r="AL51" s="58" t="str">
        <f t="shared" si="9"/>
        <v/>
      </c>
      <c r="AM51" s="58" t="str">
        <f t="shared" si="10"/>
        <v/>
      </c>
      <c r="AN51" s="58" t="str">
        <f t="shared" si="11"/>
        <v/>
      </c>
      <c r="AO51" s="64" t="str">
        <f t="shared" si="0"/>
        <v/>
      </c>
      <c r="AP51" s="66" t="str">
        <f t="shared" si="1"/>
        <v/>
      </c>
      <c r="AQ51" s="66" t="str">
        <f t="shared" si="12"/>
        <v/>
      </c>
      <c r="AS51" s="81" t="str">
        <f t="shared" si="2"/>
        <v/>
      </c>
      <c r="AT51" s="85" t="s">
        <v>55</v>
      </c>
      <c r="AU51" s="62" t="str">
        <f t="shared" si="13"/>
        <v>-</v>
      </c>
    </row>
    <row r="52" spans="1:47" s="2" customFormat="1">
      <c r="A52" s="64"/>
      <c r="B52" s="27">
        <v>28</v>
      </c>
      <c r="C52" s="105"/>
      <c r="D52" s="105"/>
      <c r="E52" s="129"/>
      <c r="F52" s="130"/>
      <c r="G52" s="131"/>
      <c r="H52" s="126" t="str">
        <f>IF(M52=0,"",IF(O52="A",IF(O52=0,"",IF(DATEDIF(E52,$AH$58,"y")&lt;14,"Youth",IF(DATEDIF(E52,$AH$58,"y")&lt;18,"Junior",IF(DATEDIF(E52,$AH$58,"y")&lt;35,"Senior","Veteran")))),IF(O52=0,"",IF(DATEDIF(E52,$AO$58,"y")&lt;14,"Youth",IF(DATEDIF(E52,$AO$58,"y")&lt;18,"Junior",IF(DATEDIF(E52,$AO$58,"y")&lt;35,"Senior","Veteran"))))))</f>
        <v/>
      </c>
      <c r="I52" s="127"/>
      <c r="J52" s="127"/>
      <c r="K52" s="128"/>
      <c r="L52" s="109"/>
      <c r="M52" s="110"/>
      <c r="N52" s="46" t="str">
        <f t="shared" si="3"/>
        <v/>
      </c>
      <c r="O52" s="48" t="str">
        <f t="shared" si="4"/>
        <v/>
      </c>
      <c r="P52" s="110"/>
      <c r="Q52" s="34" t="str">
        <f>IF(R52&gt;0,"N/A",IF(P52&gt;0,"kg.",""))</f>
        <v/>
      </c>
      <c r="R52" s="138"/>
      <c r="S52" s="139"/>
      <c r="T52" s="49" t="str">
        <f>IF(P52&gt;0,"N/A",IF(R52&gt;0,"cm.",""))</f>
        <v/>
      </c>
      <c r="U52" s="152"/>
      <c r="V52" s="153"/>
      <c r="W52" s="57" t="str">
        <f>IF(U52="Yes",AQ52,"")</f>
        <v/>
      </c>
      <c r="X52" s="152"/>
      <c r="Y52" s="153"/>
      <c r="Z52" s="68" t="str">
        <f>IF(X52="Yes",AU52,"")</f>
        <v/>
      </c>
      <c r="AA52" s="152"/>
      <c r="AB52" s="153"/>
      <c r="AC52" s="7"/>
      <c r="AF52" s="69" t="str">
        <f>IF(H52="Youth","J",IF(H52="Junior","J",IF(H52="Senior","S",IF(H52="Veteran","V",""))))</f>
        <v/>
      </c>
      <c r="AG52" s="51" t="str">
        <f t="shared" si="5"/>
        <v/>
      </c>
      <c r="AH52" s="52" t="str">
        <f>IF(AG52="YouthMale","J",IF(AG52="YouthFemale","M",IF(AG52="JuniorMale","H",IF(AG52="JuniorFemale","D",IF(AG52="SeniorMale","H",IF(AG52="SeniorFemale","D",IF(AG52="VeteranMale","H",IF(AG52="VeteranFemale","V",""))))))))</f>
        <v/>
      </c>
      <c r="AI52" s="62" t="str">
        <f t="shared" si="6"/>
        <v/>
      </c>
      <c r="AJ52" s="61" t="str">
        <f t="shared" si="7"/>
        <v/>
      </c>
      <c r="AK52" s="58" t="str">
        <f t="shared" si="8"/>
        <v/>
      </c>
      <c r="AL52" s="58" t="str">
        <f t="shared" si="9"/>
        <v/>
      </c>
      <c r="AM52" s="58" t="str">
        <f t="shared" si="10"/>
        <v/>
      </c>
      <c r="AN52" s="58" t="str">
        <f t="shared" si="11"/>
        <v/>
      </c>
      <c r="AO52" s="64" t="str">
        <f t="shared" si="0"/>
        <v/>
      </c>
      <c r="AP52" s="66" t="str">
        <f t="shared" si="1"/>
        <v/>
      </c>
      <c r="AQ52" s="66" t="str">
        <f t="shared" si="12"/>
        <v/>
      </c>
      <c r="AS52" s="81" t="str">
        <f t="shared" si="2"/>
        <v/>
      </c>
      <c r="AT52" s="85" t="s">
        <v>55</v>
      </c>
      <c r="AU52" s="62" t="str">
        <f t="shared" si="13"/>
        <v>-</v>
      </c>
    </row>
    <row r="53" spans="1:47" s="2" customFormat="1">
      <c r="A53" s="64"/>
      <c r="B53" s="27">
        <v>29</v>
      </c>
      <c r="C53" s="105"/>
      <c r="D53" s="105"/>
      <c r="E53" s="129"/>
      <c r="F53" s="130"/>
      <c r="G53" s="131"/>
      <c r="H53" s="126" t="str">
        <f>IF(M53=0,"",IF(O53="A",IF(O53=0,"",IF(DATEDIF(E53,$AH$58,"y")&lt;14,"Youth",IF(DATEDIF(E53,$AH$58,"y")&lt;18,"Junior",IF(DATEDIF(E53,$AH$58,"y")&lt;35,"Senior","Veteran")))),IF(O53=0,"",IF(DATEDIF(E53,$AO$58,"y")&lt;14,"Youth",IF(DATEDIF(E53,$AO$58,"y")&lt;18,"Junior",IF(DATEDIF(E53,$AO$58,"y")&lt;35,"Senior","Veteran"))))))</f>
        <v/>
      </c>
      <c r="I53" s="127"/>
      <c r="J53" s="127"/>
      <c r="K53" s="128"/>
      <c r="L53" s="109"/>
      <c r="M53" s="110"/>
      <c r="N53" s="46" t="str">
        <f t="shared" si="3"/>
        <v/>
      </c>
      <c r="O53" s="48" t="str">
        <f t="shared" si="4"/>
        <v/>
      </c>
      <c r="P53" s="110"/>
      <c r="Q53" s="34" t="str">
        <f>IF(R53&gt;0,"N/A",IF(P53&gt;0,"kg.",""))</f>
        <v/>
      </c>
      <c r="R53" s="138"/>
      <c r="S53" s="139"/>
      <c r="T53" s="49" t="str">
        <f>IF(P53&gt;0,"N/A",IF(R53&gt;0,"cm.",""))</f>
        <v/>
      </c>
      <c r="U53" s="152"/>
      <c r="V53" s="153"/>
      <c r="W53" s="57" t="str">
        <f>IF(U53="Yes",AQ53,"")</f>
        <v/>
      </c>
      <c r="X53" s="152"/>
      <c r="Y53" s="153"/>
      <c r="Z53" s="68" t="str">
        <f>IF(X53="Yes",AU53,"")</f>
        <v/>
      </c>
      <c r="AA53" s="152"/>
      <c r="AB53" s="153"/>
      <c r="AC53" s="7"/>
      <c r="AF53" s="69" t="str">
        <f>IF(H53="Youth","J",IF(H53="Junior","J",IF(H53="Senior","S",IF(H53="Veteran","V",""))))</f>
        <v/>
      </c>
      <c r="AG53" s="51" t="str">
        <f t="shared" si="5"/>
        <v/>
      </c>
      <c r="AH53" s="52" t="str">
        <f>IF(AG53="YouthMale","J",IF(AG53="YouthFemale","M",IF(AG53="JuniorMale","H",IF(AG53="JuniorFemale","D",IF(AG53="SeniorMale","H",IF(AG53="SeniorFemale","D",IF(AG53="VeteranMale","H",IF(AG53="VeteranFemale","V",""))))))))</f>
        <v/>
      </c>
      <c r="AI53" s="62" t="str">
        <f t="shared" si="6"/>
        <v/>
      </c>
      <c r="AJ53" s="61" t="str">
        <f t="shared" si="7"/>
        <v/>
      </c>
      <c r="AK53" s="58" t="str">
        <f t="shared" si="8"/>
        <v/>
      </c>
      <c r="AL53" s="58" t="str">
        <f t="shared" si="9"/>
        <v/>
      </c>
      <c r="AM53" s="58" t="str">
        <f t="shared" si="10"/>
        <v/>
      </c>
      <c r="AN53" s="58" t="str">
        <f t="shared" si="11"/>
        <v/>
      </c>
      <c r="AO53" s="64" t="str">
        <f t="shared" si="0"/>
        <v/>
      </c>
      <c r="AP53" s="66" t="str">
        <f t="shared" si="1"/>
        <v/>
      </c>
      <c r="AQ53" s="66" t="str">
        <f t="shared" si="12"/>
        <v/>
      </c>
      <c r="AS53" s="81" t="str">
        <f t="shared" si="2"/>
        <v/>
      </c>
      <c r="AT53" s="85" t="s">
        <v>55</v>
      </c>
      <c r="AU53" s="62" t="str">
        <f t="shared" si="13"/>
        <v>-</v>
      </c>
    </row>
    <row r="54" spans="1:47" s="2" customFormat="1" ht="15" customHeight="1" thickBot="1">
      <c r="A54" s="64"/>
      <c r="B54" s="27">
        <v>30</v>
      </c>
      <c r="C54" s="105"/>
      <c r="D54" s="105"/>
      <c r="E54" s="129"/>
      <c r="F54" s="130"/>
      <c r="G54" s="131"/>
      <c r="H54" s="126" t="str">
        <f>IF(M54=0,"",IF(O54="A",IF(O54=0,"",IF(DATEDIF(E54,$AH$58,"y")&lt;14,"Youth",IF(DATEDIF(E54,$AH$58,"y")&lt;18,"Junior",IF(DATEDIF(E54,$AH$58,"y")&lt;35,"Senior","Veteran")))),IF(O54=0,"",IF(DATEDIF(E54,$AO$58,"y")&lt;14,"Youth",IF(DATEDIF(E54,$AO$58,"y")&lt;18,"Junior",IF(DATEDIF(E54,$AO$58,"y")&lt;35,"Senior","Veteran"))))))</f>
        <v/>
      </c>
      <c r="I54" s="127"/>
      <c r="J54" s="127"/>
      <c r="K54" s="128"/>
      <c r="L54" s="109"/>
      <c r="M54" s="110"/>
      <c r="N54" s="46" t="str">
        <f t="shared" si="3"/>
        <v/>
      </c>
      <c r="O54" s="48" t="str">
        <f t="shared" si="4"/>
        <v/>
      </c>
      <c r="P54" s="110"/>
      <c r="Q54" s="34" t="str">
        <f>IF(R54&gt;0,"N/A",IF(P54&gt;0,"kg.",""))</f>
        <v/>
      </c>
      <c r="R54" s="138"/>
      <c r="S54" s="139"/>
      <c r="T54" s="49" t="str">
        <f>IF(P54&gt;0,"N/A",IF(R54&gt;0,"cm.",""))</f>
        <v/>
      </c>
      <c r="U54" s="152"/>
      <c r="V54" s="153"/>
      <c r="W54" s="57" t="str">
        <f>IF(U54="Yes",AQ54,"")</f>
        <v/>
      </c>
      <c r="X54" s="152"/>
      <c r="Y54" s="153"/>
      <c r="Z54" s="68" t="str">
        <f>IF(X54="Yes",AU54,"")</f>
        <v/>
      </c>
      <c r="AA54" s="152"/>
      <c r="AB54" s="153"/>
      <c r="AC54" s="7"/>
      <c r="AF54" s="70" t="str">
        <f>IF(H54="Youth","J",IF(H54="Junior","J",IF(H54="Senior","S",IF(H54="Veteran","V",""))))</f>
        <v/>
      </c>
      <c r="AG54" s="71" t="str">
        <f t="shared" si="5"/>
        <v/>
      </c>
      <c r="AH54" s="72" t="str">
        <f>IF(AG54="YouthMale","J",IF(AG54="YouthFemale","M",IF(AG54="JuniorMale","H",IF(AG54="JuniorFemale","D",IF(AG54="SeniorMale","H",IF(AG54="SeniorFemale","D",IF(AG54="VeteranMale","H",IF(AG54="VeteranFemale","V",""))))))))</f>
        <v/>
      </c>
      <c r="AI54" s="63" t="str">
        <f t="shared" si="6"/>
        <v/>
      </c>
      <c r="AJ54" s="73" t="str">
        <f t="shared" si="7"/>
        <v/>
      </c>
      <c r="AK54" s="74" t="str">
        <f t="shared" si="8"/>
        <v/>
      </c>
      <c r="AL54" s="74" t="str">
        <f t="shared" si="9"/>
        <v/>
      </c>
      <c r="AM54" s="74" t="str">
        <f t="shared" si="10"/>
        <v/>
      </c>
      <c r="AN54" s="74" t="str">
        <f t="shared" si="11"/>
        <v/>
      </c>
      <c r="AO54" s="75" t="str">
        <f t="shared" si="0"/>
        <v/>
      </c>
      <c r="AP54" s="67" t="str">
        <f t="shared" si="1"/>
        <v/>
      </c>
      <c r="AQ54" s="67" t="str">
        <f t="shared" si="12"/>
        <v/>
      </c>
      <c r="AS54" s="82" t="str">
        <f t="shared" si="2"/>
        <v/>
      </c>
      <c r="AT54" s="86" t="s">
        <v>55</v>
      </c>
      <c r="AU54" s="63" t="str">
        <f t="shared" si="13"/>
        <v>-</v>
      </c>
    </row>
    <row r="55" spans="1:47" s="2" customFormat="1" ht="7" customHeight="1" thickBot="1">
      <c r="A55" s="64"/>
      <c r="B55" s="9"/>
      <c r="C55" s="10"/>
      <c r="D55" s="10"/>
      <c r="E55" s="17"/>
      <c r="F55" s="17"/>
      <c r="G55" s="17"/>
      <c r="H55" s="17"/>
      <c r="I55" s="17"/>
      <c r="J55" s="17"/>
      <c r="K55" s="17"/>
      <c r="L55" s="17"/>
      <c r="M55" s="17"/>
      <c r="N55" s="17"/>
      <c r="O55" s="17"/>
      <c r="P55" s="17"/>
      <c r="Q55" s="10"/>
      <c r="R55" s="17"/>
      <c r="S55" s="17"/>
      <c r="T55" s="17"/>
      <c r="U55" s="17"/>
      <c r="V55" s="17"/>
      <c r="W55" s="10"/>
      <c r="X55" s="17"/>
      <c r="Y55" s="17"/>
      <c r="Z55" s="10"/>
      <c r="AA55" s="17"/>
      <c r="AB55" s="17"/>
      <c r="AC55" s="11"/>
      <c r="AT55" s="88" t="s">
        <v>55</v>
      </c>
    </row>
    <row r="56" spans="1:47" s="2" customFormat="1" ht="16" thickBot="1">
      <c r="A56" s="64"/>
      <c r="B56" s="163" t="s">
        <v>83</v>
      </c>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20"/>
    </row>
    <row r="57" spans="1:47" s="114" customFormat="1" ht="7" customHeight="1">
      <c r="A57" s="65"/>
      <c r="E57" s="55"/>
      <c r="F57" s="55"/>
      <c r="G57" s="55"/>
      <c r="H57" s="55"/>
      <c r="I57" s="55"/>
      <c r="J57" s="55"/>
      <c r="K57" s="55"/>
      <c r="L57" s="55"/>
      <c r="M57" s="55"/>
      <c r="N57" s="55"/>
      <c r="O57" s="55"/>
      <c r="P57" s="55"/>
      <c r="R57" s="55"/>
      <c r="S57" s="55"/>
      <c r="T57" s="55"/>
      <c r="U57" s="55"/>
      <c r="V57" s="55"/>
      <c r="X57" s="55"/>
      <c r="Y57" s="55"/>
      <c r="AA57" s="55"/>
      <c r="AB57" s="55"/>
      <c r="AF57" s="115"/>
      <c r="AG57" s="116"/>
      <c r="AH57" s="117" t="s">
        <v>31</v>
      </c>
      <c r="AI57" s="117"/>
      <c r="AJ57" s="116"/>
      <c r="AK57" s="116"/>
      <c r="AL57" s="118"/>
      <c r="AM57" s="119" t="s">
        <v>32</v>
      </c>
      <c r="AN57" s="116"/>
      <c r="AO57" s="116"/>
      <c r="AP57" s="116"/>
      <c r="AQ57" s="116"/>
      <c r="AR57" s="116"/>
      <c r="AS57" s="118"/>
    </row>
    <row r="58" spans="1:47" hidden="1">
      <c r="E58" s="1"/>
      <c r="F58" s="1"/>
      <c r="G58" s="1"/>
      <c r="H58" s="1"/>
      <c r="I58" s="1"/>
      <c r="R58" s="1"/>
      <c r="S58" s="1"/>
      <c r="T58" s="1"/>
      <c r="U58" s="1"/>
      <c r="V58" s="1"/>
      <c r="X58" s="1"/>
      <c r="Y58" s="1"/>
      <c r="AA58" s="1"/>
      <c r="AB58" s="1"/>
      <c r="AF58" s="21" t="s">
        <v>30</v>
      </c>
      <c r="AG58" s="22"/>
      <c r="AH58" s="23">
        <v>41790</v>
      </c>
      <c r="AI58" s="23"/>
      <c r="AJ58" s="2"/>
      <c r="AK58" s="2"/>
      <c r="AL58" s="7"/>
      <c r="AM58" s="21" t="s">
        <v>30</v>
      </c>
      <c r="AN58" s="22"/>
      <c r="AO58" s="23">
        <v>41791</v>
      </c>
      <c r="AP58" s="2"/>
      <c r="AQ58" s="2"/>
      <c r="AR58" s="2"/>
      <c r="AS58" s="7"/>
    </row>
    <row r="59" spans="1:47" hidden="1">
      <c r="E59" s="1"/>
      <c r="F59" s="1"/>
      <c r="G59" s="1"/>
      <c r="H59" s="1"/>
      <c r="I59" s="1"/>
      <c r="R59" s="1"/>
      <c r="S59" s="1"/>
      <c r="T59" s="1"/>
      <c r="U59" s="1"/>
      <c r="V59" s="1"/>
      <c r="X59" s="1"/>
      <c r="Y59" s="1"/>
      <c r="AA59" s="1"/>
      <c r="AB59" s="1"/>
      <c r="AF59" s="21"/>
      <c r="AG59" s="22"/>
      <c r="AH59" s="23"/>
      <c r="AI59" s="23"/>
      <c r="AJ59" s="23"/>
      <c r="AK59" s="23"/>
      <c r="AL59" s="7"/>
      <c r="AM59" s="6"/>
      <c r="AN59" s="2"/>
      <c r="AO59" s="2"/>
      <c r="AP59" s="2"/>
      <c r="AQ59" s="2"/>
      <c r="AR59" s="2"/>
      <c r="AS59" s="7"/>
    </row>
    <row r="60" spans="1:47" hidden="1">
      <c r="E60" s="1"/>
      <c r="F60" s="1"/>
      <c r="G60" s="1"/>
      <c r="H60" s="1"/>
      <c r="I60" s="1"/>
      <c r="R60" s="1"/>
      <c r="S60" s="1"/>
      <c r="T60" s="1"/>
      <c r="U60" s="1"/>
      <c r="V60" s="1"/>
      <c r="X60" s="1"/>
      <c r="Y60" s="1"/>
      <c r="AA60" s="1"/>
      <c r="AB60" s="1"/>
      <c r="AF60" s="21"/>
      <c r="AG60" s="22"/>
      <c r="AH60" s="23"/>
      <c r="AI60" s="23"/>
      <c r="AJ60" s="23"/>
      <c r="AK60" s="22"/>
      <c r="AL60" s="41"/>
      <c r="AM60" s="21"/>
      <c r="AN60" s="22"/>
      <c r="AO60" s="23"/>
      <c r="AP60" s="23"/>
      <c r="AQ60" s="23"/>
      <c r="AR60" s="22"/>
      <c r="AS60" s="41"/>
    </row>
    <row r="61" spans="1:47" hidden="1">
      <c r="E61" s="1"/>
      <c r="F61" s="1"/>
      <c r="G61" s="1"/>
      <c r="H61" s="1"/>
      <c r="I61" s="1"/>
      <c r="R61" s="1"/>
      <c r="S61" s="1"/>
      <c r="T61" s="1"/>
      <c r="U61" s="1"/>
      <c r="V61" s="1"/>
      <c r="X61" s="1"/>
      <c r="Y61" s="1"/>
      <c r="AA61" s="1"/>
      <c r="AB61" s="1"/>
      <c r="AF61" s="6"/>
      <c r="AG61" s="2"/>
      <c r="AH61" s="2"/>
      <c r="AI61" s="24"/>
      <c r="AJ61" s="2"/>
      <c r="AK61" s="42"/>
      <c r="AL61" s="43"/>
      <c r="AM61" s="6"/>
      <c r="AN61" s="2"/>
      <c r="AO61" s="2"/>
      <c r="AP61" s="24"/>
      <c r="AQ61" s="2"/>
      <c r="AR61" s="42"/>
      <c r="AS61" s="43"/>
    </row>
    <row r="62" spans="1:47" hidden="1">
      <c r="E62" s="1"/>
      <c r="F62" s="1"/>
      <c r="G62" s="1"/>
      <c r="H62" s="1"/>
      <c r="I62" s="1"/>
      <c r="R62" s="1"/>
      <c r="S62" s="1"/>
      <c r="T62" s="1"/>
      <c r="U62" s="1"/>
      <c r="V62" s="1"/>
      <c r="X62" s="1"/>
      <c r="Y62" s="1"/>
      <c r="AA62" s="1"/>
      <c r="AB62" s="1"/>
      <c r="AF62" s="6"/>
      <c r="AG62" s="2"/>
      <c r="AH62" s="2"/>
      <c r="AI62" s="24"/>
      <c r="AJ62" s="24"/>
      <c r="AK62" s="42"/>
      <c r="AL62" s="43"/>
      <c r="AM62" s="6"/>
      <c r="AN62" s="2"/>
      <c r="AO62" s="2"/>
      <c r="AP62" s="24"/>
      <c r="AQ62" s="24"/>
      <c r="AR62" s="42"/>
      <c r="AS62" s="43"/>
    </row>
    <row r="63" spans="1:47" hidden="1">
      <c r="E63" s="1"/>
      <c r="F63" s="1"/>
      <c r="G63" s="1"/>
      <c r="H63" s="1"/>
      <c r="I63" s="1"/>
      <c r="R63" s="1"/>
      <c r="S63" s="1"/>
      <c r="T63" s="1"/>
      <c r="U63" s="1"/>
      <c r="V63" s="1"/>
      <c r="X63" s="1"/>
      <c r="Y63" s="1"/>
      <c r="AA63" s="1"/>
      <c r="AB63" s="1"/>
      <c r="AF63" s="6"/>
      <c r="AG63" s="2"/>
      <c r="AH63" s="2"/>
      <c r="AI63" s="24"/>
      <c r="AJ63" s="24"/>
      <c r="AK63" s="42"/>
      <c r="AL63" s="43"/>
      <c r="AM63" s="6"/>
      <c r="AN63" s="2"/>
      <c r="AO63" s="2"/>
      <c r="AP63" s="24"/>
      <c r="AQ63" s="24"/>
      <c r="AR63" s="42"/>
      <c r="AS63" s="43"/>
    </row>
    <row r="64" spans="1:47" ht="16" hidden="1" thickBot="1">
      <c r="E64" s="1"/>
      <c r="F64" s="1"/>
      <c r="G64" s="1"/>
      <c r="H64" s="1"/>
      <c r="I64" s="1"/>
      <c r="R64" s="1"/>
      <c r="S64" s="1"/>
      <c r="T64" s="1"/>
      <c r="U64" s="1"/>
      <c r="V64" s="1"/>
      <c r="X64" s="1"/>
      <c r="Y64" s="1"/>
      <c r="AA64" s="1"/>
      <c r="AB64" s="1"/>
      <c r="AF64" s="9"/>
      <c r="AG64" s="10"/>
      <c r="AH64" s="10"/>
      <c r="AI64" s="10"/>
      <c r="AJ64" s="40"/>
      <c r="AK64" s="44"/>
      <c r="AL64" s="45"/>
      <c r="AM64" s="9"/>
      <c r="AN64" s="10"/>
      <c r="AO64" s="10"/>
      <c r="AP64" s="10"/>
      <c r="AQ64" s="40"/>
      <c r="AR64" s="44"/>
      <c r="AS64" s="45"/>
    </row>
    <row r="65" spans="5:49" hidden="1">
      <c r="E65" s="1"/>
      <c r="F65" s="1"/>
      <c r="G65" s="1"/>
      <c r="H65" s="1"/>
      <c r="I65" s="1"/>
      <c r="R65" s="1"/>
      <c r="S65" s="1"/>
      <c r="T65" s="1"/>
      <c r="U65" s="1"/>
      <c r="V65" s="1"/>
      <c r="X65" s="1"/>
      <c r="Y65" s="1"/>
      <c r="AA65" s="1"/>
      <c r="AB65" s="1"/>
    </row>
    <row r="66" spans="5:49" hidden="1">
      <c r="E66" s="1"/>
      <c r="F66" s="1"/>
      <c r="G66" s="1"/>
      <c r="H66" s="1"/>
      <c r="I66" s="1"/>
      <c r="R66" s="1"/>
      <c r="S66" s="1"/>
      <c r="T66" s="1"/>
      <c r="U66" s="1"/>
      <c r="V66" s="1"/>
      <c r="X66" s="1"/>
      <c r="Y66" s="1"/>
      <c r="AA66" s="1"/>
      <c r="AB66" s="1"/>
    </row>
    <row r="67" spans="5:49" ht="16" hidden="1" thickBot="1">
      <c r="E67" s="1"/>
      <c r="F67" s="1"/>
      <c r="G67" s="1"/>
      <c r="H67" s="1"/>
      <c r="I67" s="1"/>
      <c r="R67" s="1"/>
      <c r="S67" s="1"/>
      <c r="T67" s="1"/>
      <c r="U67" s="1"/>
      <c r="V67" s="1"/>
      <c r="X67" s="1"/>
      <c r="Y67" s="1"/>
      <c r="AA67" s="1"/>
      <c r="AB67" s="1"/>
    </row>
    <row r="68" spans="5:49" ht="16" hidden="1" thickBot="1">
      <c r="E68" s="1"/>
      <c r="F68" s="1"/>
      <c r="G68" s="1"/>
      <c r="H68" s="1"/>
      <c r="I68" s="1"/>
      <c r="R68" s="1"/>
      <c r="S68" s="1"/>
      <c r="T68" s="1"/>
      <c r="U68" s="1"/>
      <c r="V68" s="1"/>
      <c r="X68" s="1"/>
      <c r="Y68" s="1"/>
      <c r="AA68" s="1"/>
      <c r="AB68" s="1"/>
      <c r="AF68" s="89" t="s">
        <v>1</v>
      </c>
      <c r="AG68" s="90" t="s">
        <v>0</v>
      </c>
      <c r="AH68" s="90" t="s">
        <v>2</v>
      </c>
      <c r="AI68" s="90" t="s">
        <v>3</v>
      </c>
      <c r="AJ68" s="90" t="s">
        <v>4</v>
      </c>
      <c r="AK68" s="90" t="s">
        <v>5</v>
      </c>
      <c r="AL68" s="91" t="s">
        <v>0</v>
      </c>
    </row>
    <row r="69" spans="5:49" hidden="1">
      <c r="E69" s="1"/>
      <c r="F69" s="1"/>
      <c r="G69" s="1"/>
      <c r="H69" s="1"/>
      <c r="I69" s="1"/>
      <c r="R69" s="1"/>
      <c r="S69" s="1"/>
      <c r="T69" s="1"/>
      <c r="U69" s="1"/>
      <c r="V69" s="1"/>
      <c r="X69" s="1"/>
      <c r="Y69" s="1"/>
      <c r="AA69" s="1"/>
      <c r="AB69" s="1"/>
      <c r="AF69" s="6"/>
      <c r="AG69" s="2"/>
      <c r="AH69" s="2"/>
      <c r="AI69" s="2"/>
      <c r="AJ69" s="2"/>
      <c r="AK69" s="2"/>
      <c r="AL69" s="7"/>
    </row>
    <row r="70" spans="5:49" ht="16" hidden="1">
      <c r="E70" s="1"/>
      <c r="F70" s="1"/>
      <c r="G70" s="1"/>
      <c r="H70" s="1"/>
      <c r="I70" s="1"/>
      <c r="R70" s="1"/>
      <c r="S70" s="1"/>
      <c r="T70" s="1"/>
      <c r="U70" s="1"/>
      <c r="V70" s="1"/>
      <c r="X70" s="1"/>
      <c r="Y70" s="1"/>
      <c r="AA70" s="1"/>
      <c r="AB70" s="1"/>
      <c r="AF70" s="6"/>
      <c r="AG70" s="122" t="s">
        <v>84</v>
      </c>
      <c r="AH70" s="2"/>
      <c r="AI70" s="2" t="s">
        <v>87</v>
      </c>
      <c r="AJ70" s="2" t="s">
        <v>91</v>
      </c>
      <c r="AK70" s="2" t="s">
        <v>96</v>
      </c>
      <c r="AL70" s="124" t="s">
        <v>84</v>
      </c>
    </row>
    <row r="71" spans="5:49" ht="16" hidden="1">
      <c r="E71" s="1"/>
      <c r="F71" s="1"/>
      <c r="G71" s="1"/>
      <c r="H71" s="1"/>
      <c r="I71" s="1"/>
      <c r="R71" s="1"/>
      <c r="S71" s="1"/>
      <c r="T71" s="1"/>
      <c r="U71" s="1"/>
      <c r="V71" s="1"/>
      <c r="X71" s="1"/>
      <c r="Y71" s="1"/>
      <c r="AA71" s="1"/>
      <c r="AB71" s="1"/>
      <c r="AF71" s="6"/>
      <c r="AG71" s="122" t="s">
        <v>85</v>
      </c>
      <c r="AH71" s="2"/>
      <c r="AI71" s="2" t="s">
        <v>88</v>
      </c>
      <c r="AJ71" s="2" t="s">
        <v>92</v>
      </c>
      <c r="AK71" s="2" t="s">
        <v>97</v>
      </c>
      <c r="AL71" s="124" t="s">
        <v>85</v>
      </c>
    </row>
    <row r="72" spans="5:49" ht="16" hidden="1">
      <c r="E72" s="1"/>
      <c r="F72" s="1"/>
      <c r="G72" s="1"/>
      <c r="H72" s="1"/>
      <c r="I72" s="1"/>
      <c r="R72" s="1"/>
      <c r="S72" s="1"/>
      <c r="T72" s="1"/>
      <c r="U72" s="1"/>
      <c r="V72" s="1"/>
      <c r="X72" s="1"/>
      <c r="Y72" s="1"/>
      <c r="AA72" s="1"/>
      <c r="AB72" s="1"/>
      <c r="AF72" s="6"/>
      <c r="AG72" s="122" t="s">
        <v>86</v>
      </c>
      <c r="AH72" s="2"/>
      <c r="AI72" s="2" t="s">
        <v>89</v>
      </c>
      <c r="AJ72" s="2" t="s">
        <v>93</v>
      </c>
      <c r="AK72" s="2" t="s">
        <v>98</v>
      </c>
      <c r="AL72" s="124" t="s">
        <v>86</v>
      </c>
    </row>
    <row r="73" spans="5:49" ht="16" hidden="1">
      <c r="E73" s="1"/>
      <c r="F73" s="1"/>
      <c r="G73" s="1"/>
      <c r="H73" s="1"/>
      <c r="I73" s="1"/>
      <c r="R73" s="1"/>
      <c r="S73" s="1"/>
      <c r="T73" s="1"/>
      <c r="U73" s="1"/>
      <c r="V73" s="1"/>
      <c r="X73" s="1"/>
      <c r="Y73" s="1"/>
      <c r="AA73" s="1"/>
      <c r="AB73" s="1"/>
      <c r="AF73" s="6"/>
      <c r="AG73" s="2"/>
      <c r="AH73" s="2"/>
      <c r="AI73" s="2" t="s">
        <v>90</v>
      </c>
      <c r="AJ73" s="2" t="s">
        <v>94</v>
      </c>
      <c r="AK73" s="2" t="s">
        <v>20</v>
      </c>
      <c r="AL73" s="7"/>
    </row>
    <row r="74" spans="5:49" hidden="1">
      <c r="E74" s="1"/>
      <c r="F74" s="1"/>
      <c r="G74" s="1"/>
      <c r="H74" s="1"/>
      <c r="I74" s="1"/>
      <c r="R74" s="1"/>
      <c r="S74" s="1"/>
      <c r="T74" s="1"/>
      <c r="U74" s="1"/>
      <c r="V74" s="1"/>
      <c r="X74" s="1"/>
      <c r="Y74" s="1"/>
      <c r="AA74" s="1"/>
      <c r="AB74" s="1"/>
      <c r="AF74" s="6"/>
      <c r="AG74" s="2"/>
      <c r="AH74" s="2"/>
      <c r="AI74" s="2" t="s">
        <v>21</v>
      </c>
      <c r="AJ74" s="2" t="s">
        <v>95</v>
      </c>
      <c r="AK74" s="2"/>
      <c r="AL74" s="7"/>
    </row>
    <row r="75" spans="5:49" hidden="1">
      <c r="E75" s="1"/>
      <c r="F75" s="1"/>
      <c r="G75" s="1"/>
      <c r="H75" s="1"/>
      <c r="I75" s="1"/>
      <c r="R75" s="1"/>
      <c r="S75" s="1"/>
      <c r="T75" s="1"/>
      <c r="U75" s="1"/>
      <c r="V75" s="1"/>
      <c r="X75" s="1"/>
      <c r="Y75" s="1"/>
      <c r="AA75" s="1"/>
      <c r="AB75" s="1"/>
      <c r="AF75" s="6"/>
      <c r="AG75" s="2"/>
      <c r="AH75" s="2"/>
      <c r="AI75" s="2" t="s">
        <v>22</v>
      </c>
      <c r="AJ75" s="2"/>
      <c r="AK75" s="2"/>
      <c r="AL75" s="7"/>
      <c r="AW75" s="1"/>
    </row>
    <row r="76" spans="5:49" hidden="1">
      <c r="E76" s="1"/>
      <c r="F76" s="1"/>
      <c r="G76" s="1"/>
      <c r="H76" s="1"/>
      <c r="I76" s="1"/>
      <c r="R76" s="1"/>
      <c r="S76" s="1"/>
      <c r="T76" s="1"/>
      <c r="U76" s="1"/>
      <c r="V76" s="1"/>
      <c r="X76" s="1"/>
      <c r="Y76" s="1"/>
      <c r="AA76" s="1"/>
      <c r="AB76" s="1"/>
      <c r="AF76" s="6"/>
      <c r="AG76" s="2"/>
      <c r="AH76" s="2"/>
      <c r="AI76" s="2" t="s">
        <v>23</v>
      </c>
      <c r="AJ76" s="2"/>
      <c r="AK76" s="2"/>
      <c r="AL76" s="7"/>
      <c r="AW76" s="1"/>
    </row>
    <row r="77" spans="5:49" hidden="1">
      <c r="E77" s="1"/>
      <c r="F77" s="1"/>
      <c r="G77" s="1"/>
      <c r="H77" s="1"/>
      <c r="I77" s="1"/>
      <c r="R77" s="1"/>
      <c r="S77" s="1"/>
      <c r="T77" s="1"/>
      <c r="U77" s="1"/>
      <c r="V77" s="1"/>
      <c r="X77" s="1"/>
      <c r="Y77" s="1"/>
      <c r="AA77" s="1"/>
      <c r="AB77" s="1"/>
      <c r="AF77" s="6"/>
      <c r="AG77" s="2"/>
      <c r="AH77" s="2"/>
      <c r="AI77" s="2" t="s">
        <v>24</v>
      </c>
      <c r="AJ77" s="2"/>
      <c r="AK77" s="2"/>
      <c r="AL77" s="7"/>
      <c r="AS77" s="18"/>
      <c r="AT77" s="1"/>
      <c r="AU77" s="1"/>
      <c r="AV77" s="1"/>
      <c r="AW77" s="19"/>
    </row>
    <row r="78" spans="5:49" hidden="1">
      <c r="E78" s="1"/>
      <c r="F78" s="1"/>
      <c r="G78" s="1"/>
      <c r="H78" s="1"/>
      <c r="I78" s="1"/>
      <c r="R78" s="1"/>
      <c r="S78" s="1"/>
      <c r="T78" s="1"/>
      <c r="U78" s="1"/>
      <c r="V78" s="1"/>
      <c r="X78" s="1"/>
      <c r="Y78" s="1"/>
      <c r="AA78" s="1"/>
      <c r="AB78" s="1"/>
      <c r="AF78" s="6"/>
      <c r="AG78" s="2"/>
      <c r="AH78" s="2"/>
      <c r="AI78" s="2" t="s">
        <v>25</v>
      </c>
      <c r="AJ78" s="2"/>
      <c r="AK78" s="2"/>
      <c r="AL78" s="7"/>
      <c r="AN78" s="20"/>
      <c r="AO78" s="20"/>
      <c r="AS78" s="18"/>
      <c r="AT78" s="1"/>
      <c r="AU78" s="1"/>
      <c r="AV78" s="1"/>
    </row>
    <row r="79" spans="5:49" hidden="1">
      <c r="E79" s="1"/>
      <c r="F79" s="1"/>
      <c r="G79" s="1"/>
      <c r="H79" s="1"/>
      <c r="I79" s="1"/>
      <c r="R79" s="1"/>
      <c r="S79" s="1"/>
      <c r="T79" s="1"/>
      <c r="U79" s="1"/>
      <c r="V79" s="1"/>
      <c r="X79" s="1"/>
      <c r="Y79" s="1"/>
      <c r="AA79" s="1"/>
      <c r="AB79" s="1"/>
      <c r="AF79" s="6"/>
      <c r="AG79" s="2"/>
      <c r="AH79" s="2"/>
      <c r="AI79" s="2" t="s">
        <v>26</v>
      </c>
      <c r="AK79" s="2"/>
      <c r="AL79" s="7"/>
      <c r="AS79" s="19"/>
      <c r="AT79" s="19"/>
      <c r="AU79" s="19"/>
      <c r="AV79" s="19"/>
    </row>
    <row r="80" spans="5:49" hidden="1">
      <c r="E80" s="1"/>
      <c r="F80" s="1"/>
      <c r="G80" s="1"/>
      <c r="H80" s="1"/>
      <c r="I80" s="1"/>
      <c r="R80" s="1"/>
      <c r="S80" s="1"/>
      <c r="T80" s="1"/>
      <c r="U80" s="1"/>
      <c r="V80" s="1"/>
      <c r="X80" s="1"/>
      <c r="Y80" s="1"/>
      <c r="AA80" s="1"/>
      <c r="AB80" s="1"/>
      <c r="AF80" s="6"/>
      <c r="AG80" s="2"/>
      <c r="AH80" s="2"/>
      <c r="AI80" s="2" t="s">
        <v>27</v>
      </c>
      <c r="AK80" s="2"/>
      <c r="AL80" s="7"/>
    </row>
    <row r="81" spans="5:44" hidden="1">
      <c r="E81" s="1"/>
      <c r="F81" s="1"/>
      <c r="G81" s="1"/>
      <c r="H81" s="1"/>
      <c r="I81" s="1"/>
      <c r="R81" s="1"/>
      <c r="S81" s="1"/>
      <c r="T81" s="1"/>
      <c r="U81" s="1"/>
      <c r="V81" s="1"/>
      <c r="X81" s="1"/>
      <c r="Y81" s="1"/>
      <c r="AA81" s="1"/>
      <c r="AB81" s="1"/>
      <c r="AF81" s="6"/>
      <c r="AG81" s="2"/>
      <c r="AH81" s="2"/>
      <c r="AI81" s="2" t="s">
        <v>28</v>
      </c>
      <c r="AJ81" s="2"/>
      <c r="AK81" s="2"/>
      <c r="AL81" s="7"/>
    </row>
    <row r="82" spans="5:44" hidden="1">
      <c r="E82" s="1"/>
      <c r="F82" s="1"/>
      <c r="G82" s="1"/>
      <c r="H82" s="1"/>
      <c r="I82" s="1"/>
      <c r="R82" s="1"/>
      <c r="S82" s="1"/>
      <c r="T82" s="1"/>
      <c r="U82" s="1"/>
      <c r="V82" s="1"/>
      <c r="X82" s="1"/>
      <c r="Y82" s="1"/>
      <c r="AA82" s="1"/>
      <c r="AB82" s="1"/>
      <c r="AF82" s="6"/>
      <c r="AG82" s="2"/>
      <c r="AH82" s="2"/>
      <c r="AI82" s="2" t="s">
        <v>29</v>
      </c>
      <c r="AJ82" s="2"/>
      <c r="AK82" s="2"/>
      <c r="AL82" s="7"/>
    </row>
    <row r="83" spans="5:44" ht="16" hidden="1" thickBot="1">
      <c r="E83" s="1"/>
      <c r="F83" s="1"/>
      <c r="G83" s="1"/>
      <c r="H83" s="1"/>
      <c r="I83" s="1"/>
      <c r="R83" s="1"/>
      <c r="S83" s="1"/>
      <c r="T83" s="1"/>
      <c r="U83" s="1"/>
      <c r="V83" s="1"/>
      <c r="X83" s="1"/>
      <c r="Y83" s="1"/>
      <c r="AA83" s="1"/>
      <c r="AB83" s="1"/>
      <c r="AF83" s="9"/>
      <c r="AG83" s="10"/>
      <c r="AH83" s="10"/>
      <c r="AI83" s="10"/>
      <c r="AJ83" s="10"/>
      <c r="AK83" s="10"/>
      <c r="AL83" s="11"/>
    </row>
    <row r="84" spans="5:44" ht="16" hidden="1" thickBot="1">
      <c r="E84" s="1"/>
      <c r="F84" s="1"/>
      <c r="G84" s="1"/>
      <c r="H84" s="1"/>
      <c r="I84" s="1"/>
      <c r="R84" s="1"/>
      <c r="S84" s="1"/>
      <c r="T84" s="1"/>
      <c r="U84" s="1"/>
      <c r="V84" s="1"/>
      <c r="X84" s="1"/>
      <c r="Y84" s="1"/>
      <c r="AA84" s="1"/>
      <c r="AB84" s="1"/>
    </row>
    <row r="85" spans="5:44" hidden="1">
      <c r="E85" s="1"/>
      <c r="F85" s="1"/>
      <c r="G85" s="1"/>
      <c r="H85" s="1"/>
      <c r="I85" s="1"/>
      <c r="R85" s="1"/>
      <c r="S85" s="1"/>
      <c r="T85" s="1"/>
      <c r="U85" s="1"/>
      <c r="V85" s="1"/>
      <c r="X85" s="1"/>
      <c r="Y85" s="1"/>
      <c r="AA85" s="1"/>
      <c r="AB85" s="1"/>
      <c r="AF85" s="84" t="s">
        <v>6</v>
      </c>
      <c r="AG85" s="53" t="s">
        <v>7</v>
      </c>
      <c r="AH85" s="92" t="s">
        <v>8</v>
      </c>
      <c r="AI85" s="92" t="s">
        <v>9</v>
      </c>
      <c r="AJ85" s="53" t="s">
        <v>10</v>
      </c>
      <c r="AK85" s="53" t="s">
        <v>3</v>
      </c>
      <c r="AL85" s="53" t="s">
        <v>11</v>
      </c>
      <c r="AM85" s="53" t="s">
        <v>12</v>
      </c>
      <c r="AN85" s="92" t="s">
        <v>13</v>
      </c>
      <c r="AO85" s="53" t="s">
        <v>17</v>
      </c>
      <c r="AP85" s="53" t="s">
        <v>14</v>
      </c>
      <c r="AQ85" s="53" t="s">
        <v>17</v>
      </c>
      <c r="AR85" s="83" t="s">
        <v>15</v>
      </c>
    </row>
    <row r="86" spans="5:44" ht="16" hidden="1" thickBot="1">
      <c r="E86" s="1"/>
      <c r="F86" s="1"/>
      <c r="G86" s="1"/>
      <c r="H86" s="1"/>
      <c r="I86" s="1"/>
      <c r="R86" s="1"/>
      <c r="S86" s="1"/>
      <c r="T86" s="1"/>
      <c r="U86" s="1"/>
      <c r="V86" s="1"/>
      <c r="X86" s="1"/>
      <c r="Y86" s="1"/>
      <c r="AA86" s="1"/>
      <c r="AB86" s="1"/>
      <c r="AF86" s="15"/>
      <c r="AG86" s="17"/>
      <c r="AH86" s="95"/>
      <c r="AI86" s="96"/>
      <c r="AJ86" s="17"/>
      <c r="AK86" s="17"/>
      <c r="AL86" s="17"/>
      <c r="AM86" s="17"/>
      <c r="AN86" s="96"/>
      <c r="AO86" s="17"/>
      <c r="AP86" s="17"/>
      <c r="AQ86" s="17"/>
      <c r="AR86" s="97" t="s">
        <v>16</v>
      </c>
    </row>
    <row r="87" spans="5:44" hidden="1">
      <c r="E87" s="1"/>
      <c r="F87" s="1"/>
      <c r="G87" s="1"/>
      <c r="H87" s="1"/>
      <c r="I87" s="1"/>
      <c r="R87" s="1"/>
      <c r="S87" s="1"/>
      <c r="T87" s="1"/>
      <c r="U87" s="1"/>
      <c r="V87" s="1"/>
      <c r="X87" s="1"/>
      <c r="Y87" s="1"/>
      <c r="AA87" s="1"/>
      <c r="AB87" s="1"/>
      <c r="AF87" s="93"/>
      <c r="AG87" s="60"/>
      <c r="AH87" s="60"/>
      <c r="AI87" s="60"/>
      <c r="AJ87" s="60"/>
      <c r="AK87" s="60"/>
      <c r="AL87" s="60"/>
      <c r="AM87" s="60"/>
      <c r="AN87" s="60"/>
      <c r="AO87" s="60"/>
      <c r="AP87" s="60"/>
      <c r="AQ87" s="60"/>
      <c r="AR87" s="80"/>
    </row>
    <row r="88" spans="5:44" hidden="1">
      <c r="E88" s="1"/>
      <c r="F88" s="1"/>
      <c r="G88" s="1"/>
      <c r="H88" s="1"/>
      <c r="I88" s="1"/>
      <c r="R88" s="1"/>
      <c r="S88" s="1"/>
      <c r="T88" s="1"/>
      <c r="U88" s="1"/>
      <c r="V88" s="1"/>
      <c r="X88" s="1"/>
      <c r="Y88" s="1"/>
      <c r="AA88" s="1"/>
      <c r="AB88" s="1"/>
      <c r="AF88" s="6"/>
      <c r="AG88" s="2"/>
      <c r="AH88" s="2"/>
      <c r="AI88" s="2" t="s">
        <v>99</v>
      </c>
      <c r="AJ88" s="2" t="s">
        <v>101</v>
      </c>
      <c r="AK88" s="2">
        <v>10</v>
      </c>
      <c r="AL88" s="2">
        <v>35</v>
      </c>
      <c r="AM88" s="2">
        <v>100</v>
      </c>
      <c r="AN88" s="2" t="s">
        <v>103</v>
      </c>
      <c r="AO88" s="2"/>
      <c r="AP88" s="2" t="s">
        <v>103</v>
      </c>
      <c r="AQ88" s="2"/>
      <c r="AR88" s="7" t="s">
        <v>104</v>
      </c>
    </row>
    <row r="89" spans="5:44" hidden="1">
      <c r="E89" s="1"/>
      <c r="F89" s="1"/>
      <c r="G89" s="1"/>
      <c r="H89" s="1"/>
      <c r="I89" s="1"/>
      <c r="R89" s="1"/>
      <c r="S89" s="1"/>
      <c r="T89" s="1"/>
      <c r="U89" s="1"/>
      <c r="V89" s="1"/>
      <c r="X89" s="1"/>
      <c r="Y89" s="1"/>
      <c r="AA89" s="1"/>
      <c r="AB89" s="1"/>
      <c r="AF89" s="6"/>
      <c r="AG89" s="2"/>
      <c r="AH89" s="2"/>
      <c r="AI89" s="2" t="s">
        <v>18</v>
      </c>
      <c r="AJ89" s="2" t="s">
        <v>102</v>
      </c>
      <c r="AK89" s="2">
        <v>9</v>
      </c>
      <c r="AL89" s="2">
        <v>36</v>
      </c>
      <c r="AM89" s="2">
        <v>101</v>
      </c>
      <c r="AN89" s="2" t="s">
        <v>104</v>
      </c>
      <c r="AO89" s="2"/>
      <c r="AP89" s="2" t="s">
        <v>104</v>
      </c>
      <c r="AQ89" s="2"/>
      <c r="AR89" s="7" t="s">
        <v>105</v>
      </c>
    </row>
    <row r="90" spans="5:44" hidden="1">
      <c r="E90" s="1"/>
      <c r="F90" s="1"/>
      <c r="G90" s="1"/>
      <c r="H90" s="1"/>
      <c r="I90" s="1"/>
      <c r="R90" s="1"/>
      <c r="S90" s="1"/>
      <c r="T90" s="1"/>
      <c r="U90" s="1"/>
      <c r="V90" s="1"/>
      <c r="X90" s="1"/>
      <c r="Y90" s="1"/>
      <c r="AA90" s="1"/>
      <c r="AB90" s="1"/>
      <c r="AF90" s="6"/>
      <c r="AG90" s="2"/>
      <c r="AH90" s="2"/>
      <c r="AI90" s="2" t="s">
        <v>19</v>
      </c>
      <c r="AJ90" s="2"/>
      <c r="AK90" s="2">
        <v>8</v>
      </c>
      <c r="AL90" s="2">
        <v>37</v>
      </c>
      <c r="AM90" s="2">
        <v>102</v>
      </c>
      <c r="AN90" s="2"/>
      <c r="AO90" s="2"/>
      <c r="AP90" s="2"/>
      <c r="AQ90" s="2"/>
      <c r="AR90" s="7" t="s">
        <v>106</v>
      </c>
    </row>
    <row r="91" spans="5:44" hidden="1">
      <c r="E91" s="1"/>
      <c r="F91" s="1"/>
      <c r="G91" s="1"/>
      <c r="H91" s="1"/>
      <c r="I91" s="1"/>
      <c r="R91" s="1"/>
      <c r="S91" s="1"/>
      <c r="T91" s="1"/>
      <c r="U91" s="1"/>
      <c r="V91" s="1"/>
      <c r="X91" s="1"/>
      <c r="Y91" s="1"/>
      <c r="AA91" s="1"/>
      <c r="AB91" s="1"/>
      <c r="AF91" s="6"/>
      <c r="AG91" s="2"/>
      <c r="AH91" s="2"/>
      <c r="AI91" s="2" t="s">
        <v>100</v>
      </c>
      <c r="AJ91" s="2"/>
      <c r="AK91" s="2">
        <v>7</v>
      </c>
      <c r="AL91" s="2">
        <v>38</v>
      </c>
      <c r="AM91" s="2">
        <v>103</v>
      </c>
      <c r="AN91" s="2"/>
      <c r="AO91" s="2"/>
      <c r="AP91" s="2"/>
      <c r="AQ91" s="2"/>
      <c r="AR91" s="7" t="s">
        <v>107</v>
      </c>
    </row>
    <row r="92" spans="5:44" hidden="1">
      <c r="AF92" s="6"/>
      <c r="AG92" s="2"/>
      <c r="AH92" s="2"/>
      <c r="AI92" s="2"/>
      <c r="AJ92" s="2"/>
      <c r="AK92" s="2">
        <v>6</v>
      </c>
      <c r="AL92" s="2">
        <v>39</v>
      </c>
      <c r="AM92" s="2">
        <v>104</v>
      </c>
      <c r="AN92" s="2"/>
      <c r="AO92" s="2"/>
      <c r="AP92" s="2"/>
      <c r="AQ92" s="2"/>
      <c r="AR92" s="7" t="s">
        <v>108</v>
      </c>
    </row>
    <row r="93" spans="5:44" hidden="1">
      <c r="AF93" s="6"/>
      <c r="AG93" s="2"/>
      <c r="AH93" s="2"/>
      <c r="AI93" s="2"/>
      <c r="AJ93" s="2"/>
      <c r="AK93" s="2">
        <v>5</v>
      </c>
      <c r="AL93" s="2">
        <v>40</v>
      </c>
      <c r="AM93" s="2">
        <v>105</v>
      </c>
      <c r="AN93" s="2"/>
      <c r="AO93" s="2"/>
      <c r="AP93" s="2"/>
      <c r="AQ93" s="2"/>
      <c r="AR93" s="7" t="s">
        <v>109</v>
      </c>
    </row>
    <row r="94" spans="5:44" hidden="1">
      <c r="AF94" s="6"/>
      <c r="AG94" s="2"/>
      <c r="AH94" s="2"/>
      <c r="AI94" s="2"/>
      <c r="AJ94" s="2"/>
      <c r="AK94" s="2">
        <v>4</v>
      </c>
      <c r="AL94" s="2">
        <v>41</v>
      </c>
      <c r="AM94" s="2">
        <v>106</v>
      </c>
      <c r="AN94" s="2"/>
      <c r="AO94" s="2"/>
      <c r="AP94" s="2"/>
      <c r="AQ94" s="2"/>
      <c r="AR94" s="7" t="s">
        <v>110</v>
      </c>
    </row>
    <row r="95" spans="5:44" hidden="1">
      <c r="AF95" s="6"/>
      <c r="AG95" s="2"/>
      <c r="AH95" s="2"/>
      <c r="AI95" s="2"/>
      <c r="AJ95" s="2"/>
      <c r="AK95" s="2">
        <v>3</v>
      </c>
      <c r="AL95" s="2">
        <v>42</v>
      </c>
      <c r="AM95" s="2">
        <v>107</v>
      </c>
      <c r="AN95" s="2"/>
      <c r="AO95" s="2"/>
      <c r="AP95" s="2"/>
      <c r="AQ95" s="2"/>
      <c r="AR95" s="7"/>
    </row>
    <row r="96" spans="5:44" hidden="1">
      <c r="AF96" s="6"/>
      <c r="AG96" s="2"/>
      <c r="AH96" s="2"/>
      <c r="AI96" s="2"/>
      <c r="AJ96" s="2"/>
      <c r="AK96" s="2">
        <v>2</v>
      </c>
      <c r="AL96" s="2">
        <v>43</v>
      </c>
      <c r="AM96" s="2">
        <v>108</v>
      </c>
      <c r="AN96" s="2"/>
      <c r="AO96" s="2"/>
      <c r="AP96" s="2"/>
      <c r="AQ96" s="2"/>
      <c r="AR96" s="7"/>
    </row>
    <row r="97" spans="32:44" hidden="1">
      <c r="AF97" s="6"/>
      <c r="AG97" s="2"/>
      <c r="AH97" s="2"/>
      <c r="AI97" s="2"/>
      <c r="AJ97" s="2"/>
      <c r="AK97" s="2">
        <v>1</v>
      </c>
      <c r="AL97" s="2">
        <v>44</v>
      </c>
      <c r="AM97" s="2">
        <v>109</v>
      </c>
      <c r="AN97" s="2"/>
      <c r="AO97" s="2"/>
      <c r="AP97" s="2"/>
      <c r="AQ97" s="2"/>
      <c r="AR97" s="7"/>
    </row>
    <row r="98" spans="32:44" hidden="1">
      <c r="AF98" s="6"/>
      <c r="AG98" s="2"/>
      <c r="AH98" s="2"/>
      <c r="AI98" s="2"/>
      <c r="AJ98" s="2"/>
      <c r="AK98" s="94" t="s">
        <v>34</v>
      </c>
      <c r="AL98" s="2">
        <v>45</v>
      </c>
      <c r="AM98" s="2">
        <v>110</v>
      </c>
      <c r="AN98" s="2"/>
      <c r="AO98" s="2"/>
      <c r="AP98" s="2"/>
      <c r="AQ98" s="2"/>
      <c r="AR98" s="7"/>
    </row>
    <row r="99" spans="32:44" hidden="1">
      <c r="AF99" s="6"/>
      <c r="AG99" s="2"/>
      <c r="AH99" s="2"/>
      <c r="AI99" s="2"/>
      <c r="AJ99" s="2"/>
      <c r="AK99" s="94" t="s">
        <v>35</v>
      </c>
      <c r="AL99" s="2">
        <v>46</v>
      </c>
      <c r="AM99" s="2">
        <v>111</v>
      </c>
      <c r="AN99" s="2"/>
      <c r="AO99" s="2"/>
      <c r="AP99" s="2"/>
      <c r="AQ99" s="2"/>
      <c r="AR99" s="7"/>
    </row>
    <row r="100" spans="32:44" hidden="1">
      <c r="AF100" s="6"/>
      <c r="AG100" s="2"/>
      <c r="AH100" s="2"/>
      <c r="AI100" s="2"/>
      <c r="AJ100" s="2"/>
      <c r="AK100" s="94" t="s">
        <v>36</v>
      </c>
      <c r="AL100" s="2">
        <v>47</v>
      </c>
      <c r="AM100" s="2">
        <v>112</v>
      </c>
      <c r="AN100" s="2"/>
      <c r="AO100" s="2"/>
      <c r="AP100" s="2"/>
      <c r="AQ100" s="2"/>
      <c r="AR100" s="7"/>
    </row>
    <row r="101" spans="32:44" hidden="1">
      <c r="AF101" s="6"/>
      <c r="AG101" s="2"/>
      <c r="AH101" s="2"/>
      <c r="AI101" s="2"/>
      <c r="AJ101" s="2"/>
      <c r="AK101" s="94" t="s">
        <v>37</v>
      </c>
      <c r="AL101" s="2">
        <v>48</v>
      </c>
      <c r="AM101" s="2">
        <v>113</v>
      </c>
      <c r="AN101" s="2"/>
      <c r="AO101" s="2"/>
      <c r="AP101" s="2"/>
      <c r="AQ101" s="2"/>
      <c r="AR101" s="7"/>
    </row>
    <row r="102" spans="32:44" hidden="1">
      <c r="AF102" s="6"/>
      <c r="AG102" s="2"/>
      <c r="AH102" s="2"/>
      <c r="AI102" s="2"/>
      <c r="AJ102" s="2"/>
      <c r="AK102" s="94" t="s">
        <v>38</v>
      </c>
      <c r="AL102" s="2">
        <v>49</v>
      </c>
      <c r="AM102" s="2">
        <v>114</v>
      </c>
      <c r="AN102" s="2"/>
      <c r="AO102" s="2"/>
      <c r="AP102" s="2"/>
      <c r="AQ102" s="2"/>
      <c r="AR102" s="7"/>
    </row>
    <row r="103" spans="32:44" hidden="1">
      <c r="AF103" s="6"/>
      <c r="AG103" s="2"/>
      <c r="AH103" s="2"/>
      <c r="AI103" s="2"/>
      <c r="AJ103" s="2"/>
      <c r="AK103" s="94" t="s">
        <v>39</v>
      </c>
      <c r="AL103" s="2">
        <v>50</v>
      </c>
      <c r="AM103" s="2">
        <v>115</v>
      </c>
      <c r="AN103" s="2"/>
      <c r="AO103" s="2"/>
      <c r="AP103" s="2"/>
      <c r="AQ103" s="2"/>
      <c r="AR103" s="7"/>
    </row>
    <row r="104" spans="32:44" hidden="1">
      <c r="AF104" s="6"/>
      <c r="AG104" s="2"/>
      <c r="AH104" s="2"/>
      <c r="AI104" s="2"/>
      <c r="AJ104" s="2"/>
      <c r="AK104" s="94" t="s">
        <v>40</v>
      </c>
      <c r="AL104" s="2">
        <v>51</v>
      </c>
      <c r="AM104" s="2">
        <v>116</v>
      </c>
      <c r="AN104" s="2"/>
      <c r="AO104" s="2"/>
      <c r="AP104" s="2"/>
      <c r="AQ104" s="2"/>
      <c r="AR104" s="7"/>
    </row>
    <row r="105" spans="32:44" hidden="1">
      <c r="AF105" s="6"/>
      <c r="AG105" s="2"/>
      <c r="AH105" s="2"/>
      <c r="AI105" s="2"/>
      <c r="AJ105" s="2"/>
      <c r="AK105" s="94" t="s">
        <v>41</v>
      </c>
      <c r="AL105" s="2">
        <v>52</v>
      </c>
      <c r="AM105" s="2">
        <v>117</v>
      </c>
      <c r="AN105" s="2"/>
      <c r="AO105" s="2"/>
      <c r="AP105" s="2"/>
      <c r="AQ105" s="2"/>
      <c r="AR105" s="7"/>
    </row>
    <row r="106" spans="32:44" hidden="1">
      <c r="AF106" s="6"/>
      <c r="AG106" s="2"/>
      <c r="AH106" s="2"/>
      <c r="AI106" s="2"/>
      <c r="AJ106" s="2"/>
      <c r="AK106" s="94" t="s">
        <v>42</v>
      </c>
      <c r="AL106" s="2">
        <v>53</v>
      </c>
      <c r="AM106" s="2">
        <v>118</v>
      </c>
      <c r="AN106" s="2"/>
      <c r="AO106" s="2"/>
      <c r="AP106" s="2"/>
      <c r="AQ106" s="2"/>
      <c r="AR106" s="7"/>
    </row>
    <row r="107" spans="32:44" hidden="1">
      <c r="AF107" s="6"/>
      <c r="AG107" s="2"/>
      <c r="AH107" s="2"/>
      <c r="AI107" s="2"/>
      <c r="AJ107" s="2"/>
      <c r="AK107" s="2"/>
      <c r="AL107" s="2">
        <v>54</v>
      </c>
      <c r="AM107" s="2">
        <v>119</v>
      </c>
      <c r="AN107" s="2"/>
      <c r="AO107" s="2"/>
      <c r="AP107" s="2"/>
      <c r="AQ107" s="2"/>
      <c r="AR107" s="7"/>
    </row>
    <row r="108" spans="32:44" hidden="1">
      <c r="AF108" s="6"/>
      <c r="AG108" s="2"/>
      <c r="AH108" s="2"/>
      <c r="AI108" s="2"/>
      <c r="AJ108" s="2"/>
      <c r="AK108" s="2"/>
      <c r="AL108" s="2">
        <v>55</v>
      </c>
      <c r="AM108" s="2">
        <v>120</v>
      </c>
      <c r="AN108" s="2"/>
      <c r="AO108" s="2"/>
      <c r="AP108" s="2"/>
      <c r="AQ108" s="2"/>
      <c r="AR108" s="7"/>
    </row>
    <row r="109" spans="32:44" hidden="1">
      <c r="AF109" s="6"/>
      <c r="AG109" s="2"/>
      <c r="AH109" s="2"/>
      <c r="AI109" s="2"/>
      <c r="AJ109" s="2"/>
      <c r="AK109" s="2"/>
      <c r="AL109" s="2">
        <v>56</v>
      </c>
      <c r="AM109" s="2">
        <v>121</v>
      </c>
      <c r="AN109" s="2"/>
      <c r="AO109" s="2"/>
      <c r="AP109" s="2"/>
      <c r="AQ109" s="2"/>
      <c r="AR109" s="7"/>
    </row>
    <row r="110" spans="32:44" hidden="1">
      <c r="AF110" s="6"/>
      <c r="AG110" s="2"/>
      <c r="AH110" s="2"/>
      <c r="AI110" s="2"/>
      <c r="AJ110" s="2"/>
      <c r="AK110" s="2"/>
      <c r="AL110" s="2">
        <v>57</v>
      </c>
      <c r="AM110" s="2">
        <v>122</v>
      </c>
      <c r="AN110" s="2"/>
      <c r="AO110" s="2"/>
      <c r="AP110" s="2"/>
      <c r="AQ110" s="2"/>
      <c r="AR110" s="7"/>
    </row>
    <row r="111" spans="32:44" hidden="1">
      <c r="AF111" s="6"/>
      <c r="AG111" s="2"/>
      <c r="AH111" s="2"/>
      <c r="AI111" s="2"/>
      <c r="AJ111" s="2"/>
      <c r="AK111" s="2"/>
      <c r="AL111" s="2">
        <v>58</v>
      </c>
      <c r="AM111" s="2">
        <v>123</v>
      </c>
      <c r="AN111" s="2"/>
      <c r="AO111" s="2"/>
      <c r="AP111" s="2"/>
      <c r="AQ111" s="2"/>
      <c r="AR111" s="7"/>
    </row>
    <row r="112" spans="32:44" hidden="1">
      <c r="AF112" s="6"/>
      <c r="AG112" s="2"/>
      <c r="AH112" s="2"/>
      <c r="AI112" s="2"/>
      <c r="AJ112" s="2"/>
      <c r="AK112" s="2"/>
      <c r="AL112" s="2">
        <v>59</v>
      </c>
      <c r="AM112" s="2">
        <v>124</v>
      </c>
      <c r="AN112" s="2"/>
      <c r="AO112" s="2"/>
      <c r="AP112" s="2"/>
      <c r="AQ112" s="2"/>
      <c r="AR112" s="7"/>
    </row>
    <row r="113" spans="32:44" hidden="1">
      <c r="AF113" s="6"/>
      <c r="AG113" s="2"/>
      <c r="AH113" s="2"/>
      <c r="AI113" s="2"/>
      <c r="AJ113" s="2"/>
      <c r="AK113" s="2"/>
      <c r="AL113" s="2">
        <v>60</v>
      </c>
      <c r="AM113" s="2">
        <v>125</v>
      </c>
      <c r="AN113" s="2"/>
      <c r="AO113" s="2"/>
      <c r="AP113" s="2"/>
      <c r="AQ113" s="2"/>
      <c r="AR113" s="7"/>
    </row>
    <row r="114" spans="32:44" hidden="1">
      <c r="AF114" s="6"/>
      <c r="AG114" s="2"/>
      <c r="AH114" s="2"/>
      <c r="AI114" s="2"/>
      <c r="AJ114" s="2"/>
      <c r="AK114" s="2"/>
      <c r="AL114" s="2">
        <v>61</v>
      </c>
      <c r="AM114" s="2">
        <v>126</v>
      </c>
      <c r="AN114" s="2"/>
      <c r="AO114" s="2"/>
      <c r="AP114" s="2"/>
      <c r="AQ114" s="2"/>
      <c r="AR114" s="7"/>
    </row>
    <row r="115" spans="32:44" hidden="1">
      <c r="AF115" s="6"/>
      <c r="AG115" s="2"/>
      <c r="AH115" s="2"/>
      <c r="AI115" s="2"/>
      <c r="AJ115" s="2"/>
      <c r="AK115" s="2"/>
      <c r="AL115" s="2">
        <v>62</v>
      </c>
      <c r="AM115" s="2">
        <v>127</v>
      </c>
      <c r="AN115" s="2"/>
      <c r="AO115" s="2"/>
      <c r="AP115" s="2"/>
      <c r="AQ115" s="2"/>
      <c r="AR115" s="7"/>
    </row>
    <row r="116" spans="32:44" hidden="1">
      <c r="AF116" s="6"/>
      <c r="AG116" s="2"/>
      <c r="AH116" s="2"/>
      <c r="AI116" s="2"/>
      <c r="AJ116" s="2"/>
      <c r="AK116" s="2"/>
      <c r="AL116" s="2">
        <v>63</v>
      </c>
      <c r="AM116" s="2">
        <v>128</v>
      </c>
      <c r="AN116" s="2"/>
      <c r="AO116" s="2"/>
      <c r="AP116" s="2"/>
      <c r="AQ116" s="2"/>
      <c r="AR116" s="7"/>
    </row>
    <row r="117" spans="32:44" hidden="1">
      <c r="AF117" s="6"/>
      <c r="AG117" s="2"/>
      <c r="AH117" s="2"/>
      <c r="AI117" s="2"/>
      <c r="AJ117" s="2"/>
      <c r="AK117" s="2"/>
      <c r="AL117" s="2">
        <v>64</v>
      </c>
      <c r="AM117" s="2">
        <v>129</v>
      </c>
      <c r="AN117" s="2"/>
      <c r="AO117" s="2"/>
      <c r="AP117" s="2"/>
      <c r="AQ117" s="2"/>
      <c r="AR117" s="7"/>
    </row>
    <row r="118" spans="32:44" hidden="1">
      <c r="AF118" s="6"/>
      <c r="AG118" s="2"/>
      <c r="AH118" s="2"/>
      <c r="AI118" s="2"/>
      <c r="AJ118" s="2"/>
      <c r="AK118" s="2"/>
      <c r="AL118" s="2">
        <v>65</v>
      </c>
      <c r="AM118" s="2">
        <v>130</v>
      </c>
      <c r="AN118" s="2"/>
      <c r="AO118" s="2"/>
      <c r="AP118" s="2"/>
      <c r="AQ118" s="2"/>
      <c r="AR118" s="7"/>
    </row>
    <row r="119" spans="32:44" hidden="1">
      <c r="AF119" s="6"/>
      <c r="AG119" s="2"/>
      <c r="AH119" s="2"/>
      <c r="AI119" s="2"/>
      <c r="AJ119" s="2"/>
      <c r="AK119" s="2"/>
      <c r="AL119" s="2">
        <v>66</v>
      </c>
      <c r="AM119" s="2">
        <v>131</v>
      </c>
      <c r="AN119" s="2"/>
      <c r="AO119" s="2"/>
      <c r="AP119" s="2"/>
      <c r="AQ119" s="2"/>
      <c r="AR119" s="7"/>
    </row>
    <row r="120" spans="32:44" hidden="1">
      <c r="AF120" s="6"/>
      <c r="AG120" s="2"/>
      <c r="AH120" s="2"/>
      <c r="AI120" s="2"/>
      <c r="AJ120" s="2"/>
      <c r="AK120" s="2"/>
      <c r="AL120" s="2">
        <v>67</v>
      </c>
      <c r="AM120" s="2">
        <v>132</v>
      </c>
      <c r="AN120" s="2"/>
      <c r="AO120" s="2"/>
      <c r="AP120" s="2"/>
      <c r="AQ120" s="2"/>
      <c r="AR120" s="7"/>
    </row>
    <row r="121" spans="32:44" hidden="1">
      <c r="AF121" s="6"/>
      <c r="AG121" s="2"/>
      <c r="AH121" s="2"/>
      <c r="AI121" s="2"/>
      <c r="AJ121" s="2"/>
      <c r="AK121" s="2"/>
      <c r="AL121" s="2">
        <v>68</v>
      </c>
      <c r="AM121" s="2">
        <v>133</v>
      </c>
      <c r="AN121" s="2"/>
      <c r="AO121" s="2"/>
      <c r="AP121" s="2"/>
      <c r="AQ121" s="2"/>
      <c r="AR121" s="7"/>
    </row>
    <row r="122" spans="32:44" hidden="1">
      <c r="AF122" s="6"/>
      <c r="AG122" s="2"/>
      <c r="AH122" s="2"/>
      <c r="AI122" s="2"/>
      <c r="AJ122" s="2"/>
      <c r="AK122" s="2"/>
      <c r="AL122" s="2">
        <v>69</v>
      </c>
      <c r="AM122" s="2">
        <v>134</v>
      </c>
      <c r="AN122" s="2"/>
      <c r="AO122" s="2"/>
      <c r="AP122" s="2"/>
      <c r="AQ122" s="2"/>
      <c r="AR122" s="7"/>
    </row>
    <row r="123" spans="32:44" hidden="1">
      <c r="AF123" s="6"/>
      <c r="AG123" s="2"/>
      <c r="AH123" s="2"/>
      <c r="AI123" s="2"/>
      <c r="AJ123" s="2"/>
      <c r="AK123" s="2"/>
      <c r="AL123" s="2">
        <v>70</v>
      </c>
      <c r="AM123" s="2">
        <v>135</v>
      </c>
      <c r="AN123" s="2"/>
      <c r="AO123" s="2"/>
      <c r="AP123" s="2"/>
      <c r="AQ123" s="2"/>
      <c r="AR123" s="7"/>
    </row>
    <row r="124" spans="32:44" hidden="1">
      <c r="AF124" s="6"/>
      <c r="AG124" s="2"/>
      <c r="AH124" s="2"/>
      <c r="AI124" s="2"/>
      <c r="AJ124" s="2"/>
      <c r="AK124" s="2"/>
      <c r="AL124" s="2">
        <v>71</v>
      </c>
      <c r="AM124" s="2">
        <v>136</v>
      </c>
      <c r="AN124" s="2"/>
      <c r="AO124" s="2"/>
      <c r="AP124" s="2"/>
      <c r="AQ124" s="2"/>
      <c r="AR124" s="7"/>
    </row>
    <row r="125" spans="32:44" hidden="1">
      <c r="AF125" s="6"/>
      <c r="AG125" s="2"/>
      <c r="AH125" s="2"/>
      <c r="AI125" s="2"/>
      <c r="AJ125" s="2"/>
      <c r="AK125" s="2"/>
      <c r="AL125" s="2">
        <v>72</v>
      </c>
      <c r="AM125" s="2">
        <v>137</v>
      </c>
      <c r="AN125" s="2"/>
      <c r="AO125" s="2"/>
      <c r="AP125" s="2"/>
      <c r="AQ125" s="2"/>
      <c r="AR125" s="7"/>
    </row>
    <row r="126" spans="32:44" hidden="1">
      <c r="AF126" s="6"/>
      <c r="AG126" s="2"/>
      <c r="AH126" s="2"/>
      <c r="AI126" s="2"/>
      <c r="AJ126" s="2"/>
      <c r="AK126" s="2"/>
      <c r="AL126" s="2">
        <v>73</v>
      </c>
      <c r="AM126" s="2">
        <v>138</v>
      </c>
      <c r="AN126" s="2"/>
      <c r="AO126" s="2"/>
      <c r="AP126" s="2"/>
      <c r="AQ126" s="2"/>
      <c r="AR126" s="7"/>
    </row>
    <row r="127" spans="32:44" hidden="1">
      <c r="AF127" s="6"/>
      <c r="AG127" s="2"/>
      <c r="AH127" s="2"/>
      <c r="AI127" s="2"/>
      <c r="AJ127" s="2"/>
      <c r="AK127" s="2"/>
      <c r="AL127" s="2">
        <v>74</v>
      </c>
      <c r="AM127" s="2">
        <v>139</v>
      </c>
      <c r="AN127" s="2"/>
      <c r="AO127" s="2"/>
      <c r="AP127" s="2"/>
      <c r="AQ127" s="2"/>
      <c r="AR127" s="7"/>
    </row>
    <row r="128" spans="32:44" hidden="1">
      <c r="AF128" s="6"/>
      <c r="AG128" s="2"/>
      <c r="AH128" s="2"/>
      <c r="AI128" s="2"/>
      <c r="AJ128" s="2"/>
      <c r="AK128" s="2"/>
      <c r="AL128" s="2">
        <v>75</v>
      </c>
      <c r="AM128" s="2">
        <v>140</v>
      </c>
      <c r="AN128" s="2"/>
      <c r="AO128" s="2"/>
      <c r="AP128" s="2"/>
      <c r="AQ128" s="2"/>
      <c r="AR128" s="7"/>
    </row>
    <row r="129" spans="32:44" hidden="1">
      <c r="AF129" s="6"/>
      <c r="AG129" s="2"/>
      <c r="AH129" s="2"/>
      <c r="AI129" s="2"/>
      <c r="AJ129" s="2"/>
      <c r="AK129" s="2"/>
      <c r="AL129" s="2">
        <v>76</v>
      </c>
      <c r="AM129" s="2">
        <v>141</v>
      </c>
      <c r="AN129" s="2"/>
      <c r="AO129" s="2"/>
      <c r="AP129" s="2"/>
      <c r="AQ129" s="2"/>
      <c r="AR129" s="7"/>
    </row>
    <row r="130" spans="32:44" hidden="1">
      <c r="AF130" s="6"/>
      <c r="AG130" s="2"/>
      <c r="AH130" s="2"/>
      <c r="AI130" s="2"/>
      <c r="AJ130" s="2"/>
      <c r="AK130" s="2"/>
      <c r="AL130" s="2">
        <v>77</v>
      </c>
      <c r="AM130" s="2">
        <v>142</v>
      </c>
      <c r="AN130" s="2"/>
      <c r="AO130" s="2"/>
      <c r="AP130" s="2"/>
      <c r="AQ130" s="2"/>
      <c r="AR130" s="7"/>
    </row>
    <row r="131" spans="32:44" hidden="1">
      <c r="AF131" s="6"/>
      <c r="AG131" s="2"/>
      <c r="AH131" s="2"/>
      <c r="AI131" s="2"/>
      <c r="AJ131" s="2"/>
      <c r="AK131" s="2"/>
      <c r="AL131" s="2">
        <v>78</v>
      </c>
      <c r="AM131" s="2">
        <v>143</v>
      </c>
      <c r="AN131" s="2"/>
      <c r="AO131" s="2"/>
      <c r="AP131" s="2"/>
      <c r="AQ131" s="2"/>
      <c r="AR131" s="7"/>
    </row>
    <row r="132" spans="32:44" hidden="1">
      <c r="AF132" s="6"/>
      <c r="AG132" s="2"/>
      <c r="AH132" s="2"/>
      <c r="AI132" s="2"/>
      <c r="AJ132" s="2"/>
      <c r="AK132" s="2"/>
      <c r="AL132" s="2">
        <v>79</v>
      </c>
      <c r="AM132" s="2">
        <v>144</v>
      </c>
      <c r="AN132" s="2"/>
      <c r="AO132" s="2"/>
      <c r="AP132" s="2"/>
      <c r="AQ132" s="2"/>
      <c r="AR132" s="7"/>
    </row>
    <row r="133" spans="32:44" hidden="1">
      <c r="AF133" s="6"/>
      <c r="AG133" s="2"/>
      <c r="AH133" s="2"/>
      <c r="AI133" s="2"/>
      <c r="AJ133" s="2"/>
      <c r="AK133" s="2"/>
      <c r="AL133" s="2">
        <v>80</v>
      </c>
      <c r="AM133" s="2">
        <v>145</v>
      </c>
      <c r="AN133" s="2"/>
      <c r="AO133" s="2"/>
      <c r="AP133" s="2"/>
      <c r="AQ133" s="2"/>
      <c r="AR133" s="7"/>
    </row>
    <row r="134" spans="32:44" hidden="1">
      <c r="AF134" s="6"/>
      <c r="AG134" s="2"/>
      <c r="AH134" s="2"/>
      <c r="AI134" s="2"/>
      <c r="AJ134" s="2"/>
      <c r="AK134" s="2"/>
      <c r="AL134" s="2">
        <v>81</v>
      </c>
      <c r="AM134" s="2">
        <v>146</v>
      </c>
      <c r="AN134" s="2"/>
      <c r="AO134" s="2"/>
      <c r="AP134" s="2"/>
      <c r="AQ134" s="2"/>
      <c r="AR134" s="7"/>
    </row>
    <row r="135" spans="32:44" hidden="1">
      <c r="AF135" s="6"/>
      <c r="AG135" s="2"/>
      <c r="AH135" s="2"/>
      <c r="AI135" s="2"/>
      <c r="AJ135" s="2"/>
      <c r="AK135" s="2"/>
      <c r="AL135" s="2">
        <v>82</v>
      </c>
      <c r="AM135" s="2">
        <v>147</v>
      </c>
      <c r="AN135" s="2"/>
      <c r="AO135" s="2"/>
      <c r="AP135" s="2"/>
      <c r="AQ135" s="2"/>
      <c r="AR135" s="7"/>
    </row>
    <row r="136" spans="32:44" hidden="1">
      <c r="AF136" s="6"/>
      <c r="AG136" s="2"/>
      <c r="AH136" s="2"/>
      <c r="AI136" s="2"/>
      <c r="AJ136" s="2"/>
      <c r="AK136" s="2"/>
      <c r="AL136" s="2">
        <v>83</v>
      </c>
      <c r="AM136" s="2">
        <v>148</v>
      </c>
      <c r="AN136" s="2"/>
      <c r="AO136" s="2"/>
      <c r="AP136" s="2"/>
      <c r="AQ136" s="2"/>
      <c r="AR136" s="7"/>
    </row>
    <row r="137" spans="32:44" hidden="1">
      <c r="AF137" s="6"/>
      <c r="AG137" s="2"/>
      <c r="AH137" s="2"/>
      <c r="AI137" s="2"/>
      <c r="AJ137" s="2"/>
      <c r="AK137" s="2"/>
      <c r="AL137" s="2">
        <v>84</v>
      </c>
      <c r="AM137" s="2">
        <v>149</v>
      </c>
      <c r="AN137" s="2"/>
      <c r="AO137" s="2"/>
      <c r="AP137" s="2"/>
      <c r="AQ137" s="2"/>
      <c r="AR137" s="7"/>
    </row>
    <row r="138" spans="32:44" hidden="1">
      <c r="AF138" s="6"/>
      <c r="AG138" s="2"/>
      <c r="AH138" s="2"/>
      <c r="AI138" s="2"/>
      <c r="AJ138" s="2"/>
      <c r="AK138" s="2"/>
      <c r="AL138" s="2">
        <v>85</v>
      </c>
      <c r="AM138" s="2">
        <v>150</v>
      </c>
      <c r="AN138" s="2"/>
      <c r="AO138" s="2"/>
      <c r="AP138" s="2"/>
      <c r="AQ138" s="2"/>
      <c r="AR138" s="7"/>
    </row>
    <row r="139" spans="32:44" hidden="1">
      <c r="AF139" s="6"/>
      <c r="AG139" s="2"/>
      <c r="AH139" s="2"/>
      <c r="AI139" s="2"/>
      <c r="AJ139" s="2"/>
      <c r="AK139" s="2"/>
      <c r="AL139" s="2">
        <v>86</v>
      </c>
      <c r="AM139" s="2">
        <v>151</v>
      </c>
      <c r="AN139" s="2"/>
      <c r="AO139" s="2"/>
      <c r="AP139" s="2"/>
      <c r="AQ139" s="2"/>
      <c r="AR139" s="7"/>
    </row>
    <row r="140" spans="32:44" hidden="1">
      <c r="AF140" s="6"/>
      <c r="AG140" s="2"/>
      <c r="AH140" s="2"/>
      <c r="AI140" s="2"/>
      <c r="AJ140" s="2"/>
      <c r="AK140" s="2"/>
      <c r="AL140" s="2">
        <v>87</v>
      </c>
      <c r="AM140" s="2">
        <v>152</v>
      </c>
      <c r="AN140" s="2"/>
      <c r="AO140" s="2"/>
      <c r="AP140" s="2"/>
      <c r="AQ140" s="2"/>
      <c r="AR140" s="7"/>
    </row>
    <row r="141" spans="32:44" hidden="1">
      <c r="AF141" s="6"/>
      <c r="AG141" s="2"/>
      <c r="AH141" s="2"/>
      <c r="AI141" s="2"/>
      <c r="AJ141" s="2"/>
      <c r="AK141" s="2"/>
      <c r="AL141" s="2">
        <v>88</v>
      </c>
      <c r="AM141" s="2">
        <v>153</v>
      </c>
      <c r="AN141" s="2"/>
      <c r="AO141" s="2"/>
      <c r="AP141" s="2"/>
      <c r="AQ141" s="2"/>
      <c r="AR141" s="7"/>
    </row>
    <row r="142" spans="32:44" hidden="1">
      <c r="AF142" s="6"/>
      <c r="AG142" s="2"/>
      <c r="AH142" s="2"/>
      <c r="AI142" s="2"/>
      <c r="AJ142" s="2"/>
      <c r="AK142" s="2"/>
      <c r="AL142" s="2">
        <v>89</v>
      </c>
      <c r="AM142" s="2">
        <v>154</v>
      </c>
      <c r="AN142" s="2"/>
      <c r="AO142" s="2"/>
      <c r="AP142" s="2"/>
      <c r="AQ142" s="2"/>
      <c r="AR142" s="7"/>
    </row>
    <row r="143" spans="32:44" hidden="1">
      <c r="AF143" s="6"/>
      <c r="AG143" s="2"/>
      <c r="AH143" s="2"/>
      <c r="AI143" s="2"/>
      <c r="AJ143" s="2"/>
      <c r="AK143" s="2"/>
      <c r="AL143" s="2">
        <v>90</v>
      </c>
      <c r="AM143" s="2">
        <v>155</v>
      </c>
      <c r="AN143" s="2"/>
      <c r="AO143" s="2"/>
      <c r="AP143" s="2"/>
      <c r="AQ143" s="2"/>
      <c r="AR143" s="7"/>
    </row>
    <row r="144" spans="32:44" hidden="1">
      <c r="AF144" s="6"/>
      <c r="AG144" s="2"/>
      <c r="AH144" s="2"/>
      <c r="AI144" s="2"/>
      <c r="AJ144" s="2"/>
      <c r="AK144" s="2"/>
      <c r="AL144" s="2">
        <v>91</v>
      </c>
      <c r="AM144" s="2">
        <v>156</v>
      </c>
      <c r="AN144" s="2"/>
      <c r="AO144" s="2"/>
      <c r="AP144" s="2"/>
      <c r="AQ144" s="2"/>
      <c r="AR144" s="7"/>
    </row>
    <row r="145" spans="32:44" hidden="1">
      <c r="AF145" s="6"/>
      <c r="AG145" s="2"/>
      <c r="AH145" s="2"/>
      <c r="AI145" s="2"/>
      <c r="AJ145" s="2"/>
      <c r="AK145" s="2"/>
      <c r="AL145" s="2">
        <v>92</v>
      </c>
      <c r="AM145" s="2">
        <v>157</v>
      </c>
      <c r="AN145" s="2"/>
      <c r="AO145" s="2"/>
      <c r="AP145" s="2"/>
      <c r="AQ145" s="2"/>
      <c r="AR145" s="7"/>
    </row>
    <row r="146" spans="32:44" hidden="1">
      <c r="AF146" s="6"/>
      <c r="AG146" s="2"/>
      <c r="AH146" s="2"/>
      <c r="AI146" s="2"/>
      <c r="AJ146" s="2"/>
      <c r="AK146" s="2"/>
      <c r="AL146" s="2">
        <v>93</v>
      </c>
      <c r="AM146" s="2">
        <v>158</v>
      </c>
      <c r="AN146" s="2"/>
      <c r="AO146" s="2"/>
      <c r="AP146" s="2"/>
      <c r="AQ146" s="2"/>
      <c r="AR146" s="7"/>
    </row>
    <row r="147" spans="32:44" hidden="1">
      <c r="AF147" s="6"/>
      <c r="AG147" s="2"/>
      <c r="AH147" s="2"/>
      <c r="AI147" s="2"/>
      <c r="AJ147" s="2"/>
      <c r="AK147" s="2"/>
      <c r="AL147" s="2">
        <v>94</v>
      </c>
      <c r="AM147" s="2">
        <v>159</v>
      </c>
      <c r="AN147" s="2"/>
      <c r="AO147" s="2"/>
      <c r="AP147" s="2"/>
      <c r="AQ147" s="2"/>
      <c r="AR147" s="7"/>
    </row>
    <row r="148" spans="32:44" hidden="1">
      <c r="AF148" s="6"/>
      <c r="AG148" s="2"/>
      <c r="AH148" s="2"/>
      <c r="AI148" s="2"/>
      <c r="AJ148" s="2"/>
      <c r="AK148" s="2"/>
      <c r="AL148" s="2">
        <v>95</v>
      </c>
      <c r="AM148" s="2">
        <v>160</v>
      </c>
      <c r="AN148" s="2"/>
      <c r="AO148" s="2"/>
      <c r="AP148" s="2"/>
      <c r="AQ148" s="2"/>
      <c r="AR148" s="7"/>
    </row>
    <row r="149" spans="32:44" hidden="1">
      <c r="AF149" s="6"/>
      <c r="AG149" s="2"/>
      <c r="AH149" s="2"/>
      <c r="AI149" s="2"/>
      <c r="AJ149" s="2"/>
      <c r="AK149" s="2"/>
      <c r="AL149" s="2">
        <v>96</v>
      </c>
      <c r="AM149" s="2">
        <v>161</v>
      </c>
      <c r="AN149" s="2"/>
      <c r="AO149" s="2"/>
      <c r="AP149" s="2"/>
      <c r="AQ149" s="2"/>
      <c r="AR149" s="7"/>
    </row>
    <row r="150" spans="32:44" hidden="1">
      <c r="AF150" s="6"/>
      <c r="AG150" s="2"/>
      <c r="AH150" s="2"/>
      <c r="AI150" s="2"/>
      <c r="AJ150" s="2"/>
      <c r="AK150" s="2"/>
      <c r="AL150" s="2">
        <v>97</v>
      </c>
      <c r="AM150" s="2">
        <v>162</v>
      </c>
      <c r="AN150" s="2"/>
      <c r="AO150" s="2"/>
      <c r="AP150" s="2"/>
      <c r="AQ150" s="2"/>
      <c r="AR150" s="7"/>
    </row>
    <row r="151" spans="32:44" hidden="1">
      <c r="AF151" s="6"/>
      <c r="AG151" s="2"/>
      <c r="AH151" s="2"/>
      <c r="AI151" s="2"/>
      <c r="AJ151" s="2"/>
      <c r="AK151" s="2"/>
      <c r="AL151" s="2">
        <v>98</v>
      </c>
      <c r="AM151" s="2">
        <v>163</v>
      </c>
      <c r="AN151" s="2"/>
      <c r="AO151" s="2"/>
      <c r="AP151" s="2"/>
      <c r="AQ151" s="2"/>
      <c r="AR151" s="7"/>
    </row>
    <row r="152" spans="32:44" hidden="1">
      <c r="AF152" s="6"/>
      <c r="AG152" s="2"/>
      <c r="AH152" s="2"/>
      <c r="AI152" s="2"/>
      <c r="AJ152" s="2"/>
      <c r="AK152" s="2"/>
      <c r="AL152" s="2">
        <v>99</v>
      </c>
      <c r="AM152" s="2">
        <v>164</v>
      </c>
      <c r="AN152" s="2"/>
      <c r="AO152" s="2"/>
      <c r="AP152" s="2"/>
      <c r="AQ152" s="2"/>
      <c r="AR152" s="7"/>
    </row>
    <row r="153" spans="32:44" hidden="1">
      <c r="AF153" s="6"/>
      <c r="AG153" s="2"/>
      <c r="AH153" s="2"/>
      <c r="AI153" s="2"/>
      <c r="AJ153" s="2"/>
      <c r="AK153" s="2"/>
      <c r="AL153" s="2">
        <v>100</v>
      </c>
      <c r="AM153" s="2">
        <v>165</v>
      </c>
      <c r="AN153" s="2"/>
      <c r="AO153" s="2"/>
      <c r="AP153" s="2"/>
      <c r="AQ153" s="2"/>
      <c r="AR153" s="7"/>
    </row>
    <row r="154" spans="32:44" hidden="1">
      <c r="AF154" s="6"/>
      <c r="AG154" s="2"/>
      <c r="AH154" s="2"/>
      <c r="AI154" s="2"/>
      <c r="AJ154" s="2"/>
      <c r="AK154" s="2"/>
      <c r="AL154" s="2">
        <v>101</v>
      </c>
      <c r="AM154" s="2">
        <v>166</v>
      </c>
      <c r="AN154" s="2"/>
      <c r="AO154" s="2"/>
      <c r="AP154" s="2"/>
      <c r="AQ154" s="2"/>
      <c r="AR154" s="7"/>
    </row>
    <row r="155" spans="32:44" hidden="1">
      <c r="AF155" s="6"/>
      <c r="AG155" s="2"/>
      <c r="AH155" s="2"/>
      <c r="AI155" s="2"/>
      <c r="AJ155" s="2"/>
      <c r="AK155" s="2"/>
      <c r="AL155" s="2">
        <v>102</v>
      </c>
      <c r="AM155" s="2">
        <v>167</v>
      </c>
      <c r="AN155" s="2"/>
      <c r="AO155" s="2"/>
      <c r="AP155" s="2"/>
      <c r="AQ155" s="2"/>
      <c r="AR155" s="7"/>
    </row>
    <row r="156" spans="32:44" hidden="1">
      <c r="AF156" s="6"/>
      <c r="AG156" s="2"/>
      <c r="AH156" s="2"/>
      <c r="AI156" s="2"/>
      <c r="AJ156" s="2"/>
      <c r="AK156" s="2"/>
      <c r="AL156" s="2">
        <v>103</v>
      </c>
      <c r="AM156" s="2">
        <v>168</v>
      </c>
      <c r="AN156" s="2"/>
      <c r="AO156" s="2"/>
      <c r="AP156" s="2"/>
      <c r="AQ156" s="2"/>
      <c r="AR156" s="7"/>
    </row>
    <row r="157" spans="32:44" hidden="1">
      <c r="AF157" s="6"/>
      <c r="AG157" s="2"/>
      <c r="AH157" s="2"/>
      <c r="AI157" s="2"/>
      <c r="AJ157" s="2"/>
      <c r="AK157" s="2"/>
      <c r="AL157" s="2">
        <v>104</v>
      </c>
      <c r="AM157" s="2">
        <v>169</v>
      </c>
      <c r="AN157" s="2"/>
      <c r="AO157" s="2"/>
      <c r="AP157" s="2"/>
      <c r="AQ157" s="2"/>
      <c r="AR157" s="7"/>
    </row>
    <row r="158" spans="32:44" hidden="1">
      <c r="AF158" s="6"/>
      <c r="AG158" s="2"/>
      <c r="AH158" s="2"/>
      <c r="AI158" s="2"/>
      <c r="AJ158" s="2"/>
      <c r="AK158" s="2"/>
      <c r="AL158" s="2">
        <v>105</v>
      </c>
      <c r="AM158" s="2">
        <v>170</v>
      </c>
      <c r="AN158" s="2"/>
      <c r="AO158" s="2"/>
      <c r="AP158" s="2"/>
      <c r="AQ158" s="2"/>
      <c r="AR158" s="7"/>
    </row>
    <row r="159" spans="32:44" hidden="1">
      <c r="AF159" s="6"/>
      <c r="AG159" s="2"/>
      <c r="AH159" s="2"/>
      <c r="AI159" s="2"/>
      <c r="AJ159" s="2"/>
      <c r="AK159" s="2"/>
      <c r="AL159" s="2">
        <v>106</v>
      </c>
      <c r="AM159" s="2">
        <v>171</v>
      </c>
      <c r="AN159" s="2"/>
      <c r="AO159" s="2"/>
      <c r="AP159" s="2"/>
      <c r="AQ159" s="2"/>
      <c r="AR159" s="7"/>
    </row>
    <row r="160" spans="32:44" hidden="1">
      <c r="AF160" s="6"/>
      <c r="AG160" s="2"/>
      <c r="AH160" s="2"/>
      <c r="AI160" s="2"/>
      <c r="AJ160" s="2"/>
      <c r="AK160" s="2"/>
      <c r="AL160" s="2">
        <v>107</v>
      </c>
      <c r="AM160" s="2">
        <v>172</v>
      </c>
      <c r="AN160" s="2"/>
      <c r="AO160" s="2"/>
      <c r="AP160" s="2"/>
      <c r="AQ160" s="2"/>
      <c r="AR160" s="7"/>
    </row>
    <row r="161" spans="32:44" hidden="1">
      <c r="AF161" s="6"/>
      <c r="AG161" s="2"/>
      <c r="AH161" s="2"/>
      <c r="AI161" s="2"/>
      <c r="AJ161" s="2"/>
      <c r="AK161" s="2"/>
      <c r="AL161" s="2">
        <v>108</v>
      </c>
      <c r="AM161" s="2">
        <v>173</v>
      </c>
      <c r="AN161" s="2"/>
      <c r="AO161" s="2"/>
      <c r="AP161" s="2"/>
      <c r="AQ161" s="2"/>
      <c r="AR161" s="7"/>
    </row>
    <row r="162" spans="32:44" hidden="1">
      <c r="AF162" s="6"/>
      <c r="AG162" s="2"/>
      <c r="AH162" s="2"/>
      <c r="AI162" s="2"/>
      <c r="AJ162" s="2"/>
      <c r="AK162" s="2"/>
      <c r="AL162" s="2">
        <v>109</v>
      </c>
      <c r="AM162" s="2">
        <v>174</v>
      </c>
      <c r="AN162" s="2"/>
      <c r="AO162" s="2"/>
      <c r="AP162" s="2"/>
      <c r="AQ162" s="2"/>
      <c r="AR162" s="7"/>
    </row>
    <row r="163" spans="32:44" hidden="1">
      <c r="AF163" s="6"/>
      <c r="AG163" s="2"/>
      <c r="AH163" s="2"/>
      <c r="AI163" s="2"/>
      <c r="AJ163" s="2"/>
      <c r="AK163" s="2"/>
      <c r="AL163" s="2">
        <v>110</v>
      </c>
      <c r="AM163" s="2">
        <v>175</v>
      </c>
      <c r="AN163" s="2"/>
      <c r="AO163" s="2"/>
      <c r="AP163" s="2"/>
      <c r="AQ163" s="2"/>
      <c r="AR163" s="7"/>
    </row>
    <row r="164" spans="32:44" hidden="1">
      <c r="AF164" s="6"/>
      <c r="AG164" s="2"/>
      <c r="AH164" s="2"/>
      <c r="AI164" s="2"/>
      <c r="AJ164" s="2"/>
      <c r="AK164" s="2"/>
      <c r="AL164" s="2">
        <v>111</v>
      </c>
      <c r="AM164" s="2">
        <v>176</v>
      </c>
      <c r="AN164" s="2"/>
      <c r="AO164" s="2"/>
      <c r="AP164" s="2"/>
      <c r="AQ164" s="2"/>
      <c r="AR164" s="7"/>
    </row>
    <row r="165" spans="32:44" hidden="1">
      <c r="AF165" s="6"/>
      <c r="AG165" s="2"/>
      <c r="AH165" s="2"/>
      <c r="AI165" s="2"/>
      <c r="AJ165" s="2"/>
      <c r="AK165" s="2"/>
      <c r="AL165" s="2">
        <v>112</v>
      </c>
      <c r="AM165" s="2">
        <v>177</v>
      </c>
      <c r="AN165" s="2"/>
      <c r="AO165" s="2"/>
      <c r="AP165" s="2"/>
      <c r="AQ165" s="2"/>
      <c r="AR165" s="7"/>
    </row>
    <row r="166" spans="32:44" hidden="1">
      <c r="AF166" s="6"/>
      <c r="AG166" s="2"/>
      <c r="AH166" s="2"/>
      <c r="AI166" s="2"/>
      <c r="AJ166" s="2"/>
      <c r="AK166" s="2"/>
      <c r="AL166" s="2">
        <v>113</v>
      </c>
      <c r="AM166" s="2">
        <v>178</v>
      </c>
      <c r="AN166" s="2"/>
      <c r="AO166" s="2"/>
      <c r="AP166" s="2"/>
      <c r="AQ166" s="2"/>
      <c r="AR166" s="7"/>
    </row>
    <row r="167" spans="32:44" hidden="1">
      <c r="AF167" s="6"/>
      <c r="AG167" s="2"/>
      <c r="AH167" s="2"/>
      <c r="AI167" s="2"/>
      <c r="AJ167" s="2"/>
      <c r="AK167" s="2"/>
      <c r="AL167" s="2">
        <v>114</v>
      </c>
      <c r="AM167" s="2">
        <v>179</v>
      </c>
      <c r="AN167" s="2"/>
      <c r="AO167" s="2"/>
      <c r="AP167" s="2"/>
      <c r="AQ167" s="2"/>
      <c r="AR167" s="7"/>
    </row>
    <row r="168" spans="32:44" hidden="1">
      <c r="AF168" s="6"/>
      <c r="AG168" s="2"/>
      <c r="AH168" s="2"/>
      <c r="AI168" s="2"/>
      <c r="AJ168" s="2"/>
      <c r="AK168" s="2"/>
      <c r="AL168" s="2">
        <v>115</v>
      </c>
      <c r="AM168" s="2">
        <v>180</v>
      </c>
      <c r="AN168" s="2"/>
      <c r="AO168" s="2"/>
      <c r="AP168" s="2"/>
      <c r="AQ168" s="2"/>
      <c r="AR168" s="7"/>
    </row>
    <row r="169" spans="32:44" hidden="1">
      <c r="AF169" s="6"/>
      <c r="AG169" s="2"/>
      <c r="AH169" s="2"/>
      <c r="AI169" s="2"/>
      <c r="AJ169" s="2"/>
      <c r="AK169" s="2"/>
      <c r="AL169" s="2">
        <v>116</v>
      </c>
      <c r="AM169" s="2">
        <v>181</v>
      </c>
      <c r="AN169" s="2"/>
      <c r="AO169" s="2"/>
      <c r="AP169" s="2"/>
      <c r="AQ169" s="2"/>
      <c r="AR169" s="7"/>
    </row>
    <row r="170" spans="32:44" hidden="1">
      <c r="AF170" s="6"/>
      <c r="AG170" s="2"/>
      <c r="AH170" s="2"/>
      <c r="AI170" s="2"/>
      <c r="AJ170" s="2"/>
      <c r="AK170" s="2"/>
      <c r="AL170" s="2">
        <v>117</v>
      </c>
      <c r="AM170" s="2">
        <v>182</v>
      </c>
      <c r="AN170" s="2"/>
      <c r="AO170" s="2"/>
      <c r="AP170" s="2"/>
      <c r="AQ170" s="2"/>
      <c r="AR170" s="7"/>
    </row>
    <row r="171" spans="32:44" hidden="1">
      <c r="AF171" s="6"/>
      <c r="AG171" s="2"/>
      <c r="AH171" s="2"/>
      <c r="AI171" s="2"/>
      <c r="AJ171" s="2"/>
      <c r="AK171" s="2"/>
      <c r="AL171" s="2">
        <v>118</v>
      </c>
      <c r="AM171" s="2">
        <v>183</v>
      </c>
      <c r="AN171" s="2"/>
      <c r="AO171" s="2"/>
      <c r="AP171" s="2"/>
      <c r="AQ171" s="2"/>
      <c r="AR171" s="7"/>
    </row>
    <row r="172" spans="32:44" hidden="1">
      <c r="AF172" s="6"/>
      <c r="AG172" s="2"/>
      <c r="AH172" s="2"/>
      <c r="AI172" s="2"/>
      <c r="AJ172" s="2"/>
      <c r="AK172" s="2"/>
      <c r="AL172" s="2">
        <v>119</v>
      </c>
      <c r="AM172" s="2">
        <v>184</v>
      </c>
      <c r="AN172" s="2"/>
      <c r="AO172" s="2"/>
      <c r="AP172" s="2"/>
      <c r="AQ172" s="2"/>
      <c r="AR172" s="7"/>
    </row>
    <row r="173" spans="32:44" hidden="1">
      <c r="AF173" s="6"/>
      <c r="AG173" s="2"/>
      <c r="AH173" s="2"/>
      <c r="AI173" s="2"/>
      <c r="AJ173" s="2"/>
      <c r="AK173" s="2"/>
      <c r="AL173" s="2">
        <v>120</v>
      </c>
      <c r="AM173" s="2">
        <v>185</v>
      </c>
      <c r="AN173" s="2"/>
      <c r="AO173" s="2"/>
      <c r="AP173" s="2"/>
      <c r="AQ173" s="2"/>
      <c r="AR173" s="7"/>
    </row>
    <row r="174" spans="32:44" hidden="1">
      <c r="AF174" s="6"/>
      <c r="AG174" s="2"/>
      <c r="AH174" s="2"/>
      <c r="AI174" s="2"/>
      <c r="AJ174" s="2"/>
      <c r="AK174" s="2"/>
      <c r="AL174" s="2">
        <v>121</v>
      </c>
      <c r="AM174" s="2">
        <v>186</v>
      </c>
      <c r="AN174" s="2"/>
      <c r="AO174" s="2"/>
      <c r="AP174" s="2"/>
      <c r="AQ174" s="2"/>
      <c r="AR174" s="7"/>
    </row>
    <row r="175" spans="32:44" hidden="1">
      <c r="AF175" s="6"/>
      <c r="AG175" s="2"/>
      <c r="AH175" s="2"/>
      <c r="AI175" s="2"/>
      <c r="AJ175" s="2"/>
      <c r="AK175" s="2"/>
      <c r="AL175" s="2">
        <v>122</v>
      </c>
      <c r="AM175" s="2">
        <v>187</v>
      </c>
      <c r="AN175" s="2"/>
      <c r="AO175" s="2"/>
      <c r="AP175" s="2"/>
      <c r="AQ175" s="2"/>
      <c r="AR175" s="7"/>
    </row>
    <row r="176" spans="32:44" hidden="1">
      <c r="AF176" s="6"/>
      <c r="AG176" s="2"/>
      <c r="AH176" s="2"/>
      <c r="AI176" s="2"/>
      <c r="AJ176" s="2"/>
      <c r="AK176" s="2"/>
      <c r="AL176" s="2">
        <v>123</v>
      </c>
      <c r="AM176" s="2">
        <v>188</v>
      </c>
      <c r="AN176" s="2"/>
      <c r="AO176" s="2"/>
      <c r="AP176" s="2"/>
      <c r="AQ176" s="2"/>
      <c r="AR176" s="7"/>
    </row>
    <row r="177" spans="32:44" hidden="1">
      <c r="AF177" s="6"/>
      <c r="AG177" s="2"/>
      <c r="AH177" s="2"/>
      <c r="AI177" s="2"/>
      <c r="AJ177" s="2"/>
      <c r="AK177" s="2"/>
      <c r="AL177" s="2">
        <v>124</v>
      </c>
      <c r="AM177" s="2">
        <v>189</v>
      </c>
      <c r="AN177" s="2"/>
      <c r="AO177" s="2"/>
      <c r="AP177" s="2"/>
      <c r="AQ177" s="2"/>
      <c r="AR177" s="7"/>
    </row>
    <row r="178" spans="32:44" hidden="1">
      <c r="AF178" s="6"/>
      <c r="AG178" s="2"/>
      <c r="AH178" s="2"/>
      <c r="AI178" s="2"/>
      <c r="AJ178" s="2"/>
      <c r="AK178" s="2"/>
      <c r="AL178" s="2">
        <v>125</v>
      </c>
      <c r="AM178" s="2">
        <v>190</v>
      </c>
      <c r="AN178" s="2"/>
      <c r="AO178" s="2"/>
      <c r="AP178" s="2"/>
      <c r="AQ178" s="2"/>
      <c r="AR178" s="7"/>
    </row>
    <row r="179" spans="32:44" hidden="1">
      <c r="AF179" s="6"/>
      <c r="AG179" s="2"/>
      <c r="AH179" s="2"/>
      <c r="AI179" s="2"/>
      <c r="AJ179" s="2"/>
      <c r="AK179" s="2"/>
      <c r="AL179" s="2">
        <v>126</v>
      </c>
      <c r="AM179" s="2">
        <v>191</v>
      </c>
      <c r="AN179" s="2"/>
      <c r="AO179" s="2"/>
      <c r="AP179" s="2"/>
      <c r="AQ179" s="2"/>
      <c r="AR179" s="7"/>
    </row>
    <row r="180" spans="32:44" hidden="1">
      <c r="AF180" s="6"/>
      <c r="AG180" s="2"/>
      <c r="AH180" s="2"/>
      <c r="AI180" s="2"/>
      <c r="AJ180" s="2"/>
      <c r="AK180" s="2"/>
      <c r="AL180" s="2">
        <v>127</v>
      </c>
      <c r="AM180" s="2">
        <v>192</v>
      </c>
      <c r="AN180" s="2"/>
      <c r="AO180" s="2"/>
      <c r="AP180" s="2"/>
      <c r="AQ180" s="2"/>
      <c r="AR180" s="7"/>
    </row>
    <row r="181" spans="32:44" hidden="1">
      <c r="AF181" s="6"/>
      <c r="AG181" s="2"/>
      <c r="AH181" s="2"/>
      <c r="AI181" s="2"/>
      <c r="AJ181" s="2"/>
      <c r="AK181" s="2"/>
      <c r="AL181" s="2">
        <v>128</v>
      </c>
      <c r="AM181" s="2">
        <v>193</v>
      </c>
      <c r="AN181" s="2"/>
      <c r="AO181" s="2"/>
      <c r="AP181" s="2"/>
      <c r="AQ181" s="2"/>
      <c r="AR181" s="7"/>
    </row>
    <row r="182" spans="32:44" hidden="1">
      <c r="AF182" s="6"/>
      <c r="AG182" s="2"/>
      <c r="AH182" s="2"/>
      <c r="AI182" s="2"/>
      <c r="AJ182" s="2"/>
      <c r="AK182" s="2"/>
      <c r="AL182" s="2">
        <v>129</v>
      </c>
      <c r="AM182" s="2">
        <v>194</v>
      </c>
      <c r="AN182" s="2"/>
      <c r="AO182" s="2"/>
      <c r="AP182" s="2"/>
      <c r="AQ182" s="2"/>
      <c r="AR182" s="7"/>
    </row>
    <row r="183" spans="32:44" hidden="1">
      <c r="AF183" s="6"/>
      <c r="AG183" s="2"/>
      <c r="AH183" s="2"/>
      <c r="AI183" s="2"/>
      <c r="AJ183" s="2"/>
      <c r="AK183" s="2"/>
      <c r="AL183" s="2">
        <v>130</v>
      </c>
      <c r="AM183" s="2">
        <v>195</v>
      </c>
      <c r="AN183" s="2"/>
      <c r="AO183" s="2"/>
      <c r="AP183" s="2"/>
      <c r="AQ183" s="2"/>
      <c r="AR183" s="7"/>
    </row>
    <row r="184" spans="32:44" hidden="1">
      <c r="AF184" s="6"/>
      <c r="AG184" s="2"/>
      <c r="AH184" s="2"/>
      <c r="AI184" s="2"/>
      <c r="AJ184" s="2"/>
      <c r="AK184" s="2"/>
      <c r="AL184" s="2"/>
      <c r="AM184" s="2">
        <v>196</v>
      </c>
      <c r="AN184" s="2"/>
      <c r="AO184" s="2"/>
      <c r="AP184" s="2"/>
      <c r="AQ184" s="2"/>
      <c r="AR184" s="7"/>
    </row>
    <row r="185" spans="32:44" hidden="1">
      <c r="AF185" s="6"/>
      <c r="AG185" s="2"/>
      <c r="AH185" s="2"/>
      <c r="AI185" s="2"/>
      <c r="AJ185" s="2"/>
      <c r="AK185" s="2"/>
      <c r="AL185" s="2"/>
      <c r="AM185" s="2">
        <v>197</v>
      </c>
      <c r="AN185" s="2"/>
      <c r="AO185" s="2"/>
      <c r="AP185" s="2"/>
      <c r="AQ185" s="2"/>
      <c r="AR185" s="7"/>
    </row>
    <row r="186" spans="32:44" hidden="1">
      <c r="AF186" s="6"/>
      <c r="AG186" s="2"/>
      <c r="AH186" s="2"/>
      <c r="AI186" s="2"/>
      <c r="AJ186" s="2"/>
      <c r="AK186" s="2"/>
      <c r="AL186" s="2"/>
      <c r="AM186" s="2">
        <v>198</v>
      </c>
      <c r="AN186" s="2"/>
      <c r="AO186" s="2"/>
      <c r="AP186" s="2"/>
      <c r="AQ186" s="2"/>
      <c r="AR186" s="7"/>
    </row>
    <row r="187" spans="32:44" hidden="1">
      <c r="AF187" s="6"/>
      <c r="AG187" s="2"/>
      <c r="AH187" s="2"/>
      <c r="AI187" s="2"/>
      <c r="AJ187" s="2"/>
      <c r="AK187" s="2"/>
      <c r="AL187" s="2"/>
      <c r="AM187" s="2">
        <v>199</v>
      </c>
      <c r="AN187" s="2"/>
      <c r="AO187" s="2"/>
      <c r="AP187" s="2"/>
      <c r="AQ187" s="2"/>
      <c r="AR187" s="7"/>
    </row>
    <row r="188" spans="32:44" ht="16" hidden="1" thickBot="1">
      <c r="AF188" s="9"/>
      <c r="AG188" s="10"/>
      <c r="AH188" s="10"/>
      <c r="AI188" s="10"/>
      <c r="AJ188" s="10"/>
      <c r="AK188" s="10"/>
      <c r="AL188" s="10"/>
      <c r="AM188" s="10">
        <v>200</v>
      </c>
      <c r="AN188" s="10"/>
      <c r="AO188" s="10"/>
      <c r="AP188" s="10"/>
      <c r="AQ188" s="10"/>
      <c r="AR188" s="11"/>
    </row>
  </sheetData>
  <sheetProtection password="C661" sheet="1" objects="1" scenarios="1" selectLockedCells="1"/>
  <mergeCells count="249">
    <mergeCell ref="B4:AC4"/>
    <mergeCell ref="B2:AC2"/>
    <mergeCell ref="J8:T8"/>
    <mergeCell ref="I7:T7"/>
    <mergeCell ref="R53:S53"/>
    <mergeCell ref="R54:S54"/>
    <mergeCell ref="C7:G7"/>
    <mergeCell ref="C8:G8"/>
    <mergeCell ref="C9:G9"/>
    <mergeCell ref="C15:D15"/>
    <mergeCell ref="C16:D16"/>
    <mergeCell ref="C17:D17"/>
    <mergeCell ref="C18:D18"/>
    <mergeCell ref="C19:D19"/>
    <mergeCell ref="S13:T13"/>
    <mergeCell ref="S15:T15"/>
    <mergeCell ref="S16:T16"/>
    <mergeCell ref="S17:T17"/>
    <mergeCell ref="R30:S30"/>
    <mergeCell ref="R31:S31"/>
    <mergeCell ref="R22:T22"/>
    <mergeCell ref="AA43:AB43"/>
    <mergeCell ref="AA32:AB32"/>
    <mergeCell ref="AA33:AB33"/>
    <mergeCell ref="B56:AB56"/>
    <mergeCell ref="J9:T9"/>
    <mergeCell ref="AG23:AH23"/>
    <mergeCell ref="AJ23:AN23"/>
    <mergeCell ref="AF22:AQ22"/>
    <mergeCell ref="AS22:AU22"/>
    <mergeCell ref="R32:S32"/>
    <mergeCell ref="AA50:AB50"/>
    <mergeCell ref="AA51:AB51"/>
    <mergeCell ref="U51:V51"/>
    <mergeCell ref="R33:S33"/>
    <mergeCell ref="R34:S34"/>
    <mergeCell ref="R35:S35"/>
    <mergeCell ref="R36:S36"/>
    <mergeCell ref="P22:Q22"/>
    <mergeCell ref="P24:Q24"/>
    <mergeCell ref="P23:Q23"/>
    <mergeCell ref="R37:S37"/>
    <mergeCell ref="R38:S38"/>
    <mergeCell ref="AA38:AB38"/>
    <mergeCell ref="AA39:AB39"/>
    <mergeCell ref="AA40:AB40"/>
    <mergeCell ref="AA41:AB41"/>
    <mergeCell ref="AA42:AB42"/>
    <mergeCell ref="AA34:AB34"/>
    <mergeCell ref="AA35:AB35"/>
    <mergeCell ref="AA36:AB36"/>
    <mergeCell ref="AA52:AB52"/>
    <mergeCell ref="AA53:AB53"/>
    <mergeCell ref="AA54:AB54"/>
    <mergeCell ref="R46:S46"/>
    <mergeCell ref="R47:S47"/>
    <mergeCell ref="R48:S48"/>
    <mergeCell ref="R49:S49"/>
    <mergeCell ref="R50:S50"/>
    <mergeCell ref="AA44:AB44"/>
    <mergeCell ref="AA45:AB45"/>
    <mergeCell ref="AA46:AB46"/>
    <mergeCell ref="AA47:AB47"/>
    <mergeCell ref="AA48:AB48"/>
    <mergeCell ref="AA49:AB49"/>
    <mergeCell ref="X51:Y51"/>
    <mergeCell ref="X52:Y52"/>
    <mergeCell ref="X53:Y53"/>
    <mergeCell ref="X54:Y54"/>
    <mergeCell ref="X48:Y48"/>
    <mergeCell ref="X49:Y49"/>
    <mergeCell ref="X50:Y50"/>
    <mergeCell ref="U52:V52"/>
    <mergeCell ref="U53:V53"/>
    <mergeCell ref="U54:V54"/>
    <mergeCell ref="AA37:AB37"/>
    <mergeCell ref="AA26:AB26"/>
    <mergeCell ref="AA27:AB27"/>
    <mergeCell ref="AA28:AB28"/>
    <mergeCell ref="AA29:AB29"/>
    <mergeCell ref="AA30:AB30"/>
    <mergeCell ref="AA31:AB31"/>
    <mergeCell ref="X45:Y45"/>
    <mergeCell ref="X46:Y46"/>
    <mergeCell ref="X26:Y26"/>
    <mergeCell ref="X27:Y27"/>
    <mergeCell ref="X28:Y28"/>
    <mergeCell ref="X29:Y29"/>
    <mergeCell ref="X30:Y30"/>
    <mergeCell ref="X31:Y31"/>
    <mergeCell ref="X32:Y32"/>
    <mergeCell ref="X47:Y47"/>
    <mergeCell ref="X39:Y39"/>
    <mergeCell ref="X40:Y40"/>
    <mergeCell ref="X41:Y41"/>
    <mergeCell ref="X42:Y42"/>
    <mergeCell ref="X43:Y43"/>
    <mergeCell ref="X44:Y44"/>
    <mergeCell ref="X33:Y33"/>
    <mergeCell ref="X34:Y34"/>
    <mergeCell ref="X35:Y35"/>
    <mergeCell ref="X36:Y36"/>
    <mergeCell ref="X37:Y37"/>
    <mergeCell ref="X38:Y38"/>
    <mergeCell ref="U46:V46"/>
    <mergeCell ref="U34:V34"/>
    <mergeCell ref="U35:V35"/>
    <mergeCell ref="U36:V36"/>
    <mergeCell ref="U37:V37"/>
    <mergeCell ref="U38:V38"/>
    <mergeCell ref="U39:V39"/>
    <mergeCell ref="U30:V30"/>
    <mergeCell ref="U31:V31"/>
    <mergeCell ref="U32:V32"/>
    <mergeCell ref="U33:V33"/>
    <mergeCell ref="R51:S51"/>
    <mergeCell ref="R39:S39"/>
    <mergeCell ref="R40:S40"/>
    <mergeCell ref="R41:S41"/>
    <mergeCell ref="R42:S42"/>
    <mergeCell ref="R43:S43"/>
    <mergeCell ref="R44:S44"/>
    <mergeCell ref="R45:S45"/>
    <mergeCell ref="U47:V47"/>
    <mergeCell ref="U48:V48"/>
    <mergeCell ref="U49:V49"/>
    <mergeCell ref="U50:V50"/>
    <mergeCell ref="U40:V40"/>
    <mergeCell ref="U41:V41"/>
    <mergeCell ref="U42:V42"/>
    <mergeCell ref="U43:V43"/>
    <mergeCell ref="U44:V44"/>
    <mergeCell ref="U45:V45"/>
    <mergeCell ref="R52:S52"/>
    <mergeCell ref="W7:AB7"/>
    <mergeCell ref="W8:AB8"/>
    <mergeCell ref="W9:AB9"/>
    <mergeCell ref="M22:O22"/>
    <mergeCell ref="H30:K30"/>
    <mergeCell ref="H31:K31"/>
    <mergeCell ref="U24:V24"/>
    <mergeCell ref="U25:V25"/>
    <mergeCell ref="U23:V23"/>
    <mergeCell ref="X23:Y23"/>
    <mergeCell ref="X24:Y24"/>
    <mergeCell ref="X25:Y25"/>
    <mergeCell ref="AA22:AB22"/>
    <mergeCell ref="AA23:AB23"/>
    <mergeCell ref="R23:T23"/>
    <mergeCell ref="R24:T24"/>
    <mergeCell ref="AA24:AB24"/>
    <mergeCell ref="AA25:AB25"/>
    <mergeCell ref="V13:W13"/>
    <mergeCell ref="Y16:Z16"/>
    <mergeCell ref="Y17:Z17"/>
    <mergeCell ref="U22:V22"/>
    <mergeCell ref="X22:Y22"/>
    <mergeCell ref="R29:S29"/>
    <mergeCell ref="Y13:Z13"/>
    <mergeCell ref="Y15:Z15"/>
    <mergeCell ref="Y19:Z19"/>
    <mergeCell ref="Y18:Z18"/>
    <mergeCell ref="K13:Q13"/>
    <mergeCell ref="K15:Q15"/>
    <mergeCell ref="K16:Q16"/>
    <mergeCell ref="K17:Q17"/>
    <mergeCell ref="K18:Q18"/>
    <mergeCell ref="K19:Q19"/>
    <mergeCell ref="S18:T18"/>
    <mergeCell ref="S19:T19"/>
    <mergeCell ref="U26:V26"/>
    <mergeCell ref="U27:V27"/>
    <mergeCell ref="U28:V28"/>
    <mergeCell ref="U29:V29"/>
    <mergeCell ref="V15:W15"/>
    <mergeCell ref="V16:W16"/>
    <mergeCell ref="V17:W17"/>
    <mergeCell ref="V18:W18"/>
    <mergeCell ref="V19:W19"/>
    <mergeCell ref="R25:S25"/>
    <mergeCell ref="R26:S26"/>
    <mergeCell ref="R27:S27"/>
    <mergeCell ref="R28:S28"/>
    <mergeCell ref="E51:G51"/>
    <mergeCell ref="E52:G52"/>
    <mergeCell ref="E53:G53"/>
    <mergeCell ref="E54:G54"/>
    <mergeCell ref="C13:D13"/>
    <mergeCell ref="E22:G22"/>
    <mergeCell ref="E23:G23"/>
    <mergeCell ref="E24:G24"/>
    <mergeCell ref="E25:G25"/>
    <mergeCell ref="E26:G26"/>
    <mergeCell ref="E43:G43"/>
    <mergeCell ref="E44:G44"/>
    <mergeCell ref="E45:G45"/>
    <mergeCell ref="E41:G41"/>
    <mergeCell ref="E42:G42"/>
    <mergeCell ref="E39:G39"/>
    <mergeCell ref="E40:G40"/>
    <mergeCell ref="E34:G34"/>
    <mergeCell ref="E35:G35"/>
    <mergeCell ref="E36:G36"/>
    <mergeCell ref="E37:G37"/>
    <mergeCell ref="E38:G38"/>
    <mergeCell ref="E33:G33"/>
    <mergeCell ref="E27:G27"/>
    <mergeCell ref="H39:K39"/>
    <mergeCell ref="H40:K40"/>
    <mergeCell ref="H49:K49"/>
    <mergeCell ref="H50:K50"/>
    <mergeCell ref="H23:K23"/>
    <mergeCell ref="E28:G28"/>
    <mergeCell ref="E29:G29"/>
    <mergeCell ref="E30:G30"/>
    <mergeCell ref="E31:G31"/>
    <mergeCell ref="E32:G32"/>
    <mergeCell ref="H32:K32"/>
    <mergeCell ref="H33:K33"/>
    <mergeCell ref="H24:K24"/>
    <mergeCell ref="H25:K25"/>
    <mergeCell ref="H26:K26"/>
    <mergeCell ref="H27:K27"/>
    <mergeCell ref="H28:K28"/>
    <mergeCell ref="H29:K29"/>
    <mergeCell ref="B3:AC3"/>
    <mergeCell ref="H51:K51"/>
    <mergeCell ref="H52:K52"/>
    <mergeCell ref="H53:K53"/>
    <mergeCell ref="H54:K54"/>
    <mergeCell ref="H41:K41"/>
    <mergeCell ref="H42:K42"/>
    <mergeCell ref="H43:K43"/>
    <mergeCell ref="H44:K44"/>
    <mergeCell ref="H45:K45"/>
    <mergeCell ref="H46:K46"/>
    <mergeCell ref="H47:K47"/>
    <mergeCell ref="H48:K48"/>
    <mergeCell ref="E46:G46"/>
    <mergeCell ref="E47:G47"/>
    <mergeCell ref="E48:G48"/>
    <mergeCell ref="E49:G49"/>
    <mergeCell ref="E50:G50"/>
    <mergeCell ref="H22:K22"/>
    <mergeCell ref="H34:K34"/>
    <mergeCell ref="H35:K35"/>
    <mergeCell ref="H36:K36"/>
    <mergeCell ref="H37:K37"/>
    <mergeCell ref="H38:K38"/>
  </mergeCells>
  <phoneticPr fontId="9" type="noConversion"/>
  <conditionalFormatting sqref="C25:G54">
    <cfRule type="cellIs" dxfId="8" priority="10" operator="greaterThan">
      <formula>1</formula>
    </cfRule>
  </conditionalFormatting>
  <conditionalFormatting sqref="L25:M54">
    <cfRule type="cellIs" dxfId="7" priority="9" operator="greaterThan">
      <formula>1</formula>
    </cfRule>
  </conditionalFormatting>
  <conditionalFormatting sqref="P25:P54">
    <cfRule type="cellIs" dxfId="6" priority="8" operator="greaterThan">
      <formula>1</formula>
    </cfRule>
  </conditionalFormatting>
  <conditionalFormatting sqref="R25:S54">
    <cfRule type="cellIs" dxfId="5" priority="7" operator="greaterThan">
      <formula>1</formula>
    </cfRule>
  </conditionalFormatting>
  <conditionalFormatting sqref="U25:V54">
    <cfRule type="cellIs" dxfId="4" priority="6" operator="greaterThan">
      <formula>1</formula>
    </cfRule>
  </conditionalFormatting>
  <conditionalFormatting sqref="X25:Y54">
    <cfRule type="cellIs" dxfId="3" priority="5" operator="greaterThan">
      <formula>1</formula>
    </cfRule>
  </conditionalFormatting>
  <conditionalFormatting sqref="AA25:AB54">
    <cfRule type="cellIs" dxfId="2" priority="4" operator="greaterThan">
      <formula>1</formula>
    </cfRule>
  </conditionalFormatting>
  <conditionalFormatting sqref="W7:AB9 C7:G9 C15:D19 G15:G19 K15:Q19 S15:T19 V15:W19 Y15:Z19 AB15:AB19">
    <cfRule type="cellIs" dxfId="1" priority="3" operator="greaterThan">
      <formula>1</formula>
    </cfRule>
  </conditionalFormatting>
  <conditionalFormatting sqref="M25:M54">
    <cfRule type="cellIs" dxfId="0" priority="1" operator="greaterThan">
      <formula>0.5</formula>
    </cfRule>
  </conditionalFormatting>
  <dataValidations count="12">
    <dataValidation type="list" allowBlank="1" showInputMessage="1" showErrorMessage="1" sqref="L25:L54">
      <formula1>$AJ$88:$AJ$89</formula1>
    </dataValidation>
    <dataValidation type="list" allowBlank="1" showInputMessage="1" showErrorMessage="1" sqref="M25:M54">
      <formula1>$AK$88:$AK$103</formula1>
    </dataValidation>
    <dataValidation type="list" allowBlank="1" showInputMessage="1" showErrorMessage="1" sqref="P25:P54">
      <formula1>$AL$88:$AL$183</formula1>
    </dataValidation>
    <dataValidation type="list" allowBlank="1" showInputMessage="1" showErrorMessage="1" sqref="R25:S54">
      <formula1>$AM$88:$AM$188</formula1>
    </dataValidation>
    <dataValidation type="list" allowBlank="1" showInputMessage="1" showErrorMessage="1" sqref="U25:V54">
      <formula1>$AN$88:$AN$89</formula1>
    </dataValidation>
    <dataValidation type="list" allowBlank="1" showInputMessage="1" showErrorMessage="1" sqref="X25:Y54">
      <formula1>$AP$88:$AP$89</formula1>
    </dataValidation>
    <dataValidation type="list" allowBlank="1" showInputMessage="1" showErrorMessage="1" sqref="AA25:AB54">
      <formula1>$AR$88:$AR$94</formula1>
    </dataValidation>
    <dataValidation type="list" allowBlank="1" showInputMessage="1" showErrorMessage="1" sqref="S15:T19">
      <formula1>$AI$70:$AI$82</formula1>
    </dataValidation>
    <dataValidation type="list" allowBlank="1" showInputMessage="1" showErrorMessage="1" sqref="Y15:Z19">
      <formula1>$AK$70:$AK$73</formula1>
    </dataValidation>
    <dataValidation type="list" allowBlank="1" showInputMessage="1" showErrorMessage="1" sqref="AB15:AB19">
      <formula1>$AL$70:$AL$72</formula1>
    </dataValidation>
    <dataValidation type="list" allowBlank="1" showInputMessage="1" showErrorMessage="1" sqref="G15:G19">
      <formula1>$AG$70:$AG$72</formula1>
    </dataValidation>
    <dataValidation type="list" allowBlank="1" showInputMessage="1" showErrorMessage="1" sqref="V15:W19">
      <formula1>$AJ$70:$AJ$74</formula1>
    </dataValidation>
  </dataValidations>
  <printOptions horizontalCentered="1" verticalCentered="1"/>
  <pageMargins left="0.2" right="0.2" top="0.2" bottom="0.2" header="0.2" footer="0.2"/>
  <pageSetup paperSize="9" scale="57" orientation="landscape" horizontalDpi="4294967292" verticalDpi="4294967292"/>
  <ignoredErrors>
    <ignoredError sqref="N25:O25 O26 O27:O54 I53:K53 I52:K52 I51:K51 I50:K50 I49:K49 I48:K48 I47:K47 I46:K46 I45:K45 I44:K44 I43:K43 I42:K42 I41:K41 I40:K40 I39:K39 I38:K38 I37:K37 I36:K36 I35:K35 I34:K34 I33:K33 I32:K32 I31:K31 I30:K30 I29:K29 I28:K28 I27:K27 I26:K26 I54:K54 I25:K25 H53 H25 H54 H26 H27 H28 H29 H30 H31 H32 H33 H34 H35 H36 H37 H38 H39 H40 H41 H42 H43 H44 H45 H46 H47 H48 H49 H50 H51 H52 N26:N54 W25:W54 Z25:Z54 T25:T54 Q25:Q54" emptyCellReference="1"/>
  </ignoredErrors>
  <drawing r:id="rId1"/>
  <extLst>
    <ext xmlns:mx="http://schemas.microsoft.com/office/mac/excel/2008/main" uri="{64002731-A6B0-56B0-2670-7721B7C09600}">
      <mx:PLV Mode="0" OnePage="0" WScale="10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Werkbladen</vt:lpstr>
      </vt:variant>
      <vt:variant>
        <vt:i4>1</vt:i4>
      </vt:variant>
    </vt:vector>
  </HeadingPairs>
  <TitlesOfParts>
    <vt:vector size="1" baseType="lpstr">
      <vt:lpstr>Individual &amp; pre-arranged</vt:lpstr>
    </vt:vector>
  </TitlesOfParts>
  <Company>Sportschool Tim Kool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Kool</dc:creator>
  <cp:lastModifiedBy>Tim Kool</cp:lastModifiedBy>
  <cp:lastPrinted>2013-12-28T05:45:49Z</cp:lastPrinted>
  <dcterms:created xsi:type="dcterms:W3CDTF">2013-12-23T14:34:17Z</dcterms:created>
  <dcterms:modified xsi:type="dcterms:W3CDTF">2014-02-23T13:11:40Z</dcterms:modified>
</cp:coreProperties>
</file>